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https://ao-docs.appspot.com/webdav/TjnJvhFsLbDMyMxVBM/R4fhL1e05vHzukj3sf/TiT4tCg0cwB6XdTkNT/"/>
    </mc:Choice>
  </mc:AlternateContent>
  <xr:revisionPtr revIDLastSave="0" documentId="13_ncr:1_{371AB9C5-A997-48C3-BAD2-4FC71B119401}" xr6:coauthVersionLast="36" xr6:coauthVersionMax="36" xr10:uidLastSave="{00000000-0000-0000-0000-000000000000}"/>
  <workbookProtection workbookAlgorithmName="SHA-512" workbookHashValue="sVJLdaRkJ81cOP4Wy84dPCKsPV6x5tctZHhRhu4PUO8xVVyzjGLHv6OoALPtRuf/Fv0iFwlbLdyoU4Ab5n/dyQ==" workbookSaltValue="2y+p3KaEp66rNJQfrvt/fA==" workbookSpinCount="100000" lockStructure="1"/>
  <bookViews>
    <workbookView xWindow="0" yWindow="0" windowWidth="23040" windowHeight="9060" firstSheet="1" activeTab="2" xr2:uid="{00000000-000D-0000-FFFF-FFFF00000000}"/>
  </bookViews>
  <sheets>
    <sheet name="Coversheet" sheetId="1" r:id="rId1"/>
    <sheet name="Index Page" sheetId="2" r:id="rId2"/>
    <sheet name="Instructions Please read" sheetId="3" r:id="rId3"/>
    <sheet name="Non-Core &amp; Low Value Orders" sheetId="4" r:id="rId4"/>
    <sheet name="Lot 3 Core List" sheetId="5" r:id="rId5"/>
    <sheet name="Delivery Service Options" sheetId="6" r:id="rId6"/>
    <sheet name="Total Basket Price" sheetId="7" r:id="rId7"/>
    <sheet name="Sheet1" sheetId="8" state="hidden" r:id="rId8"/>
  </sheets>
  <definedNames>
    <definedName name="_xlnm._FilterDatabase" localSheetId="4" hidden="1">'Lot 3 Core List'!$A$8:$S$268</definedName>
  </definedNames>
  <calcPr calcId="191029"/>
  <extLst>
    <ext uri="GoogleSheetsCustomDataVersion2">
      <go:sheetsCustomData xmlns:go="http://customooxmlschemas.google.com/" r:id="rId12" roundtripDataChecksum="tJV3UfAbYfTVI42y8Zc0dgZIlvzCJXjC3dyei+UrhXE="/>
    </ext>
  </extLst>
</workbook>
</file>

<file path=xl/calcChain.xml><?xml version="1.0" encoding="utf-8"?>
<calcChain xmlns="http://schemas.openxmlformats.org/spreadsheetml/2006/main">
  <c r="B4" i="7" l="1"/>
  <c r="C3" i="6"/>
  <c r="Q267" i="5"/>
  <c r="P267" i="5"/>
  <c r="Q266" i="5"/>
  <c r="P266" i="5"/>
  <c r="Q265" i="5"/>
  <c r="P265" i="5"/>
  <c r="Q264" i="5"/>
  <c r="P264" i="5"/>
  <c r="Q263" i="5"/>
  <c r="P263" i="5"/>
  <c r="Q262" i="5"/>
  <c r="P262" i="5"/>
  <c r="Q261" i="5"/>
  <c r="P261" i="5"/>
  <c r="Q260" i="5"/>
  <c r="P260" i="5"/>
  <c r="Q259" i="5"/>
  <c r="P259" i="5"/>
  <c r="Q258" i="5"/>
  <c r="P258" i="5"/>
  <c r="Q257" i="5"/>
  <c r="P257" i="5"/>
  <c r="Q256" i="5"/>
  <c r="P256" i="5"/>
  <c r="Q255" i="5"/>
  <c r="P255" i="5"/>
  <c r="Q254" i="5"/>
  <c r="P254" i="5"/>
  <c r="Q253" i="5"/>
  <c r="P253" i="5"/>
  <c r="Q252" i="5"/>
  <c r="P252" i="5"/>
  <c r="Q251" i="5"/>
  <c r="P251" i="5"/>
  <c r="Q250" i="5"/>
  <c r="P250" i="5"/>
  <c r="Q249" i="5"/>
  <c r="P249" i="5"/>
  <c r="Q248" i="5"/>
  <c r="P248" i="5"/>
  <c r="Q247" i="5"/>
  <c r="P247" i="5"/>
  <c r="Q246" i="5"/>
  <c r="P246" i="5"/>
  <c r="Q245" i="5"/>
  <c r="P245" i="5"/>
  <c r="Q244" i="5"/>
  <c r="P244" i="5"/>
  <c r="Q243" i="5"/>
  <c r="P243" i="5"/>
  <c r="Q242" i="5"/>
  <c r="P242" i="5"/>
  <c r="Q241" i="5"/>
  <c r="P241" i="5"/>
  <c r="Q240" i="5"/>
  <c r="P240" i="5"/>
  <c r="Q239" i="5"/>
  <c r="P239" i="5"/>
  <c r="Q238" i="5"/>
  <c r="P238" i="5"/>
  <c r="Q237" i="5"/>
  <c r="P237" i="5"/>
  <c r="Q236" i="5"/>
  <c r="P236" i="5"/>
  <c r="Q235" i="5"/>
  <c r="P235" i="5"/>
  <c r="Q234" i="5"/>
  <c r="P234" i="5"/>
  <c r="Q233" i="5"/>
  <c r="P233" i="5"/>
  <c r="Q232" i="5"/>
  <c r="P232" i="5"/>
  <c r="Q231" i="5"/>
  <c r="P231" i="5"/>
  <c r="Q230" i="5"/>
  <c r="P230" i="5"/>
  <c r="Q229" i="5"/>
  <c r="P229" i="5"/>
  <c r="Q228" i="5"/>
  <c r="P228" i="5"/>
  <c r="Q227" i="5"/>
  <c r="P227" i="5"/>
  <c r="Q226" i="5"/>
  <c r="P226" i="5"/>
  <c r="Q225" i="5"/>
  <c r="P225" i="5"/>
  <c r="Q224" i="5"/>
  <c r="P224" i="5"/>
  <c r="Q223" i="5"/>
  <c r="P223" i="5"/>
  <c r="Q222" i="5"/>
  <c r="P222" i="5"/>
  <c r="Q221" i="5"/>
  <c r="P221" i="5"/>
  <c r="Q220" i="5"/>
  <c r="P220" i="5"/>
  <c r="Q219" i="5"/>
  <c r="P219" i="5"/>
  <c r="Q218" i="5"/>
  <c r="P218" i="5"/>
  <c r="Q217" i="5"/>
  <c r="P217" i="5"/>
  <c r="Q216" i="5"/>
  <c r="P216" i="5"/>
  <c r="Q215" i="5"/>
  <c r="P215" i="5"/>
  <c r="Q214"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Q180" i="5"/>
  <c r="P180" i="5"/>
  <c r="Q179" i="5"/>
  <c r="P179" i="5"/>
  <c r="Q178" i="5"/>
  <c r="P178" i="5"/>
  <c r="Q177" i="5"/>
  <c r="P177" i="5"/>
  <c r="Q176" i="5"/>
  <c r="P176" i="5"/>
  <c r="Q175" i="5"/>
  <c r="P175" i="5"/>
  <c r="Q174" i="5"/>
  <c r="P174" i="5"/>
  <c r="Q173" i="5"/>
  <c r="P173" i="5"/>
  <c r="Q172" i="5"/>
  <c r="P172" i="5"/>
  <c r="Q171" i="5"/>
  <c r="P171" i="5"/>
  <c r="Q170" i="5"/>
  <c r="P170" i="5"/>
  <c r="Q169" i="5"/>
  <c r="P169" i="5"/>
  <c r="Q168" i="5"/>
  <c r="P168" i="5"/>
  <c r="Q167" i="5"/>
  <c r="P167" i="5"/>
  <c r="Q166" i="5"/>
  <c r="P166" i="5"/>
  <c r="Q165" i="5"/>
  <c r="P165" i="5"/>
  <c r="Q164" i="5"/>
  <c r="P164" i="5"/>
  <c r="Q163" i="5"/>
  <c r="P163" i="5"/>
  <c r="Q162" i="5"/>
  <c r="P162" i="5"/>
  <c r="Q161" i="5"/>
  <c r="P161" i="5"/>
  <c r="Q160" i="5"/>
  <c r="P160" i="5"/>
  <c r="Q159" i="5"/>
  <c r="P159" i="5"/>
  <c r="Q158" i="5"/>
  <c r="P158" i="5"/>
  <c r="Q157" i="5"/>
  <c r="P157" i="5"/>
  <c r="Q156" i="5"/>
  <c r="P156" i="5"/>
  <c r="Q155" i="5"/>
  <c r="P155" i="5"/>
  <c r="Q154" i="5"/>
  <c r="P154" i="5"/>
  <c r="Q153" i="5"/>
  <c r="P153" i="5"/>
  <c r="Q152" i="5"/>
  <c r="P152" i="5"/>
  <c r="Q151" i="5"/>
  <c r="P151" i="5"/>
  <c r="Q150" i="5"/>
  <c r="P150" i="5"/>
  <c r="Q149" i="5"/>
  <c r="P149" i="5"/>
  <c r="Q148" i="5"/>
  <c r="P148" i="5"/>
  <c r="Q147" i="5"/>
  <c r="P147" i="5"/>
  <c r="Q146" i="5"/>
  <c r="P146" i="5"/>
  <c r="Q145" i="5"/>
  <c r="P145" i="5"/>
  <c r="Q144" i="5"/>
  <c r="P144" i="5"/>
  <c r="Q143" i="5"/>
  <c r="P143" i="5"/>
  <c r="Q142" i="5"/>
  <c r="P142" i="5"/>
  <c r="Q141" i="5"/>
  <c r="P141" i="5"/>
  <c r="Q140" i="5"/>
  <c r="P140" i="5"/>
  <c r="Q139" i="5"/>
  <c r="P139" i="5"/>
  <c r="Q138" i="5"/>
  <c r="P138" i="5"/>
  <c r="Q137" i="5"/>
  <c r="P137" i="5"/>
  <c r="Q136" i="5"/>
  <c r="P136" i="5"/>
  <c r="Q135" i="5"/>
  <c r="P135" i="5"/>
  <c r="Q134" i="5"/>
  <c r="P134" i="5"/>
  <c r="Q133" i="5"/>
  <c r="P133" i="5"/>
  <c r="Q132" i="5"/>
  <c r="P132" i="5"/>
  <c r="Q131" i="5"/>
  <c r="P131" i="5"/>
  <c r="Q130" i="5"/>
  <c r="P130" i="5"/>
  <c r="Q129" i="5"/>
  <c r="P129" i="5"/>
  <c r="Q128" i="5"/>
  <c r="P128" i="5"/>
  <c r="Q127" i="5"/>
  <c r="P127" i="5"/>
  <c r="Q126" i="5"/>
  <c r="P126" i="5"/>
  <c r="Q125" i="5"/>
  <c r="P125" i="5"/>
  <c r="Q124" i="5"/>
  <c r="P124" i="5"/>
  <c r="Q123" i="5"/>
  <c r="P123" i="5"/>
  <c r="Q122" i="5"/>
  <c r="P122" i="5"/>
  <c r="Q121" i="5"/>
  <c r="P121" i="5"/>
  <c r="Q120" i="5"/>
  <c r="P120" i="5"/>
  <c r="Q119" i="5"/>
  <c r="P119" i="5"/>
  <c r="Q118" i="5"/>
  <c r="P118" i="5"/>
  <c r="Q117" i="5"/>
  <c r="P117" i="5"/>
  <c r="Q116" i="5"/>
  <c r="P116" i="5"/>
  <c r="Q115" i="5"/>
  <c r="P115" i="5"/>
  <c r="Q114" i="5"/>
  <c r="P114" i="5"/>
  <c r="Q113" i="5"/>
  <c r="P113" i="5"/>
  <c r="Q112" i="5"/>
  <c r="P112" i="5"/>
  <c r="Q111" i="5"/>
  <c r="P111" i="5"/>
  <c r="Q110" i="5"/>
  <c r="P110" i="5"/>
  <c r="Q109" i="5"/>
  <c r="P109" i="5"/>
  <c r="Q108" i="5"/>
  <c r="P108" i="5"/>
  <c r="Q107" i="5"/>
  <c r="P107" i="5"/>
  <c r="Q106" i="5"/>
  <c r="P106" i="5"/>
  <c r="Q105" i="5"/>
  <c r="P105" i="5"/>
  <c r="Q104" i="5"/>
  <c r="P104" i="5"/>
  <c r="Q103" i="5"/>
  <c r="P103" i="5"/>
  <c r="Q102" i="5"/>
  <c r="P102" i="5"/>
  <c r="Q101" i="5"/>
  <c r="P101" i="5"/>
  <c r="Q100" i="5"/>
  <c r="P100" i="5"/>
  <c r="Q99" i="5"/>
  <c r="P99" i="5"/>
  <c r="Q98" i="5"/>
  <c r="P98" i="5"/>
  <c r="Q97" i="5"/>
  <c r="P97" i="5"/>
  <c r="Q96" i="5"/>
  <c r="P96" i="5"/>
  <c r="Q95" i="5"/>
  <c r="P95" i="5"/>
  <c r="Q94" i="5"/>
  <c r="P94" i="5"/>
  <c r="Q93" i="5"/>
  <c r="P93" i="5"/>
  <c r="Q92" i="5"/>
  <c r="P92" i="5"/>
  <c r="Q91" i="5"/>
  <c r="P91" i="5"/>
  <c r="Q90" i="5"/>
  <c r="P90" i="5"/>
  <c r="Q89" i="5"/>
  <c r="P89" i="5"/>
  <c r="Q88" i="5"/>
  <c r="P88" i="5"/>
  <c r="Q87" i="5"/>
  <c r="P87" i="5"/>
  <c r="Q86" i="5"/>
  <c r="P86" i="5"/>
  <c r="Q85" i="5"/>
  <c r="P85" i="5"/>
  <c r="Q84" i="5"/>
  <c r="P84" i="5"/>
  <c r="Q83" i="5"/>
  <c r="P83" i="5"/>
  <c r="Q82" i="5"/>
  <c r="P82" i="5"/>
  <c r="Q81" i="5"/>
  <c r="P81" i="5"/>
  <c r="Q80" i="5"/>
  <c r="P80" i="5"/>
  <c r="Q79" i="5"/>
  <c r="P79" i="5"/>
  <c r="Q78" i="5"/>
  <c r="P78" i="5"/>
  <c r="Q77" i="5"/>
  <c r="P77" i="5"/>
  <c r="Q76" i="5"/>
  <c r="P76" i="5"/>
  <c r="Q75" i="5"/>
  <c r="P75" i="5"/>
  <c r="Q74" i="5"/>
  <c r="P74" i="5"/>
  <c r="Q73" i="5"/>
  <c r="P73" i="5"/>
  <c r="Q72" i="5"/>
  <c r="P72" i="5"/>
  <c r="Q71" i="5"/>
  <c r="P71" i="5"/>
  <c r="Q70" i="5"/>
  <c r="P70" i="5"/>
  <c r="Q69" i="5"/>
  <c r="P69" i="5"/>
  <c r="Q68" i="5"/>
  <c r="P68" i="5"/>
  <c r="Q67" i="5"/>
  <c r="P67" i="5"/>
  <c r="Q66" i="5"/>
  <c r="P66" i="5"/>
  <c r="Q65" i="5"/>
  <c r="P65" i="5"/>
  <c r="Q64" i="5"/>
  <c r="P64" i="5"/>
  <c r="Q63" i="5"/>
  <c r="P63" i="5"/>
  <c r="Q62" i="5"/>
  <c r="P62" i="5"/>
  <c r="Q61" i="5"/>
  <c r="P61" i="5"/>
  <c r="Q60" i="5"/>
  <c r="P60" i="5"/>
  <c r="Q59" i="5"/>
  <c r="P59" i="5"/>
  <c r="Q58" i="5"/>
  <c r="P58" i="5"/>
  <c r="Q57" i="5"/>
  <c r="P57" i="5"/>
  <c r="Q56" i="5"/>
  <c r="P56" i="5"/>
  <c r="Q55" i="5"/>
  <c r="P55" i="5"/>
  <c r="Q54" i="5"/>
  <c r="P54" i="5"/>
  <c r="Q53" i="5"/>
  <c r="P53" i="5"/>
  <c r="Q52" i="5"/>
  <c r="P52" i="5"/>
  <c r="Q51" i="5"/>
  <c r="P51" i="5"/>
  <c r="Q50" i="5"/>
  <c r="P50" i="5"/>
  <c r="Q49" i="5"/>
  <c r="P49" i="5"/>
  <c r="Q48" i="5"/>
  <c r="P48" i="5"/>
  <c r="Q47" i="5"/>
  <c r="P47" i="5"/>
  <c r="Q46" i="5"/>
  <c r="P46" i="5"/>
  <c r="Q45" i="5"/>
  <c r="P45" i="5"/>
  <c r="Q44" i="5"/>
  <c r="P44" i="5"/>
  <c r="Q43" i="5"/>
  <c r="P43" i="5"/>
  <c r="Q42" i="5"/>
  <c r="P42" i="5"/>
  <c r="Q41" i="5"/>
  <c r="P41" i="5"/>
  <c r="Q40" i="5"/>
  <c r="P40" i="5"/>
  <c r="Q39" i="5"/>
  <c r="P39" i="5"/>
  <c r="Q38" i="5"/>
  <c r="P38" i="5"/>
  <c r="Q37" i="5"/>
  <c r="P37" i="5"/>
  <c r="Q36" i="5"/>
  <c r="P36" i="5"/>
  <c r="Q35" i="5"/>
  <c r="P35" i="5"/>
  <c r="Q34" i="5"/>
  <c r="P34" i="5"/>
  <c r="Q33" i="5"/>
  <c r="P33" i="5"/>
  <c r="Q32" i="5"/>
  <c r="P32" i="5"/>
  <c r="Q31" i="5"/>
  <c r="P31" i="5"/>
  <c r="Q30" i="5"/>
  <c r="P30" i="5"/>
  <c r="Q29" i="5"/>
  <c r="P29" i="5"/>
  <c r="Q28" i="5"/>
  <c r="P28" i="5"/>
  <c r="Q27" i="5"/>
  <c r="P27" i="5"/>
  <c r="Q26" i="5"/>
  <c r="P26" i="5"/>
  <c r="Q25" i="5"/>
  <c r="P25" i="5"/>
  <c r="Q24" i="5"/>
  <c r="P24" i="5"/>
  <c r="Q23" i="5"/>
  <c r="P23" i="5"/>
  <c r="Q22" i="5"/>
  <c r="P22" i="5"/>
  <c r="Q21" i="5"/>
  <c r="P21" i="5"/>
  <c r="Q20" i="5"/>
  <c r="P20" i="5"/>
  <c r="Q19" i="5"/>
  <c r="P19" i="5"/>
  <c r="Q18" i="5"/>
  <c r="P18" i="5"/>
  <c r="Q17" i="5"/>
  <c r="P17" i="5"/>
  <c r="Q16" i="5"/>
  <c r="P16" i="5"/>
  <c r="Q15" i="5"/>
  <c r="P15" i="5"/>
  <c r="Q14" i="5"/>
  <c r="P14" i="5"/>
  <c r="Q13" i="5"/>
  <c r="P13" i="5"/>
  <c r="Q12" i="5"/>
  <c r="P12" i="5"/>
  <c r="P268" i="5" s="1"/>
  <c r="Q11" i="5"/>
  <c r="P11" i="5"/>
  <c r="Q10" i="5"/>
  <c r="P10" i="5"/>
  <c r="Q9" i="5"/>
  <c r="P9" i="5"/>
  <c r="C3" i="5"/>
  <c r="D12" i="4"/>
  <c r="D14" i="4" s="1"/>
  <c r="C10" i="7" s="1"/>
  <c r="D9" i="4"/>
  <c r="D10" i="4" s="1"/>
  <c r="C3" i="4"/>
  <c r="D11" i="6" l="1"/>
  <c r="F11" i="6" s="1"/>
  <c r="A10" i="7"/>
  <c r="D10" i="6"/>
  <c r="F10" i="6" s="1"/>
  <c r="D9" i="6"/>
  <c r="F9" i="6" s="1"/>
  <c r="D12" i="6"/>
  <c r="F12" i="6" s="1"/>
  <c r="F13" i="6" l="1"/>
  <c r="B10" i="7" s="1"/>
  <c r="D10" i="7" s="1"/>
</calcChain>
</file>

<file path=xl/sharedStrings.xml><?xml version="1.0" encoding="utf-8"?>
<sst xmlns="http://schemas.openxmlformats.org/spreadsheetml/2006/main" count="2245" uniqueCount="678">
  <si>
    <t xml:space="preserve"> Attachment 3b - Price Matrix Lot 3 V 1.0</t>
  </si>
  <si>
    <t>Office Supplies Framework</t>
  </si>
  <si>
    <t>Reference Number</t>
  </si>
  <si>
    <t>RM6299</t>
  </si>
  <si>
    <t>Please insert your organisation name in the text box below</t>
  </si>
  <si>
    <t>© Crown copyright 2023</t>
  </si>
  <si>
    <t xml:space="preserve"> Office Supplies Framework : Index Page</t>
  </si>
  <si>
    <t>For ease please click on the links below to navigate to a page and click back to return to the Index page</t>
  </si>
  <si>
    <t>Index</t>
  </si>
  <si>
    <t>Guidance</t>
  </si>
  <si>
    <t>Coversheet</t>
  </si>
  <si>
    <t>Please enter organisation name in the green box</t>
  </si>
  <si>
    <t>Pricing Instructions Please Read</t>
  </si>
  <si>
    <t>Before completing this pricing matrix you must read these instructions</t>
  </si>
  <si>
    <t>Tab</t>
  </si>
  <si>
    <t>Evaluated Sections</t>
  </si>
  <si>
    <t>Lot 3 Core List</t>
  </si>
  <si>
    <t>Complete all yellow cells in the tab</t>
  </si>
  <si>
    <t>Delivery Service Options</t>
  </si>
  <si>
    <t>Non-Core &amp; Low Value Orders</t>
  </si>
  <si>
    <t>Total Basket Price</t>
  </si>
  <si>
    <t>The Total Opening Basket Price to be used for evaluation in accordance with paragraph 12 of Attachment 2 - How to Bid</t>
  </si>
  <si>
    <t xml:space="preserve"> Office Supplies Framework: Instructions Please Read  </t>
  </si>
  <si>
    <t>Click to return to Index Page</t>
  </si>
  <si>
    <r>
      <rPr>
        <b/>
        <sz val="10"/>
        <color theme="1"/>
        <rFont val="Arial"/>
      </rPr>
      <t xml:space="preserve">Before completing this Pricing Matrix you MUST: 
</t>
    </r>
    <r>
      <rPr>
        <sz val="10"/>
        <color theme="1"/>
        <rFont val="Arial"/>
      </rPr>
      <t xml:space="preserve">
1. Read paragraph </t>
    </r>
    <r>
      <rPr>
        <b/>
        <sz val="10"/>
        <color theme="1"/>
        <rFont val="Arial"/>
      </rPr>
      <t>11</t>
    </r>
    <r>
      <rPr>
        <sz val="10"/>
        <color theme="1"/>
        <rFont val="Arial"/>
      </rPr>
      <t xml:space="preserve"> in Attachment 2 - How to bid and Framework Schedule 3 – Framework prices and Attachment </t>
    </r>
    <r>
      <rPr>
        <b/>
        <sz val="10"/>
        <color theme="1"/>
        <rFont val="Arial"/>
      </rPr>
      <t>10</t>
    </r>
    <r>
      <rPr>
        <sz val="10"/>
        <color theme="1"/>
        <rFont val="Arial"/>
      </rPr>
      <t xml:space="preserve"> - eAuction Rules,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</si>
  <si>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</si>
  <si>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</si>
  <si>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</si>
  <si>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</si>
  <si>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[RM6059 Lot 3 Pricing Matrix_yourorganisationname].</t>
  </si>
  <si>
    <t xml:space="preserve">2. Upload your completed Pricing Matrix via the e-Sourcing Suite prior to the Tender submission deadline.  </t>
  </si>
  <si>
    <t>Highlighted Cells</t>
  </si>
  <si>
    <r>
      <rPr>
        <b/>
        <u/>
        <sz val="10"/>
        <color rgb="FF000000"/>
        <rFont val="Arial"/>
      </rPr>
      <t>YELLOW CELLS-</t>
    </r>
    <r>
      <rPr>
        <sz val="10"/>
        <color rgb="FF000000"/>
        <rFont val="Arial"/>
      </rPr>
      <t xml:space="preserve"> 
You MUST enter a Price (£) or Percentage (%) where required into the cells highlighted in YELLOW.
</t>
    </r>
  </si>
  <si>
    <t>Note this worksheet contains automated calculations.
Click on the cell in calculated fields to see how the calculation was derived.</t>
  </si>
  <si>
    <t>Pricing Approach</t>
  </si>
  <si>
    <t>The pricing is based on core requirements (Core List) for Buyers and are weighted against 12 months historical data for the last financial year, 1 April 2022 to 31 March 2023.  The weightings are for evaluation purposes only and do not provide a guarantee of volumes for the Framework Contract. The Total Basket Price will be based on the total values in the Lot 3 Core List, Delivery Service Options and Non-Core &amp; Low Value Order tabs.</t>
  </si>
  <si>
    <t xml:space="preserve">The Lot 3 Core List provides information of Buyers historical requirements for the last financial year, 1 April 2022 to 31 March 2023.  This data may be useful to Bidders in understanding the scale of the requirements when completing this Lot 3 Pricing Matix.  </t>
  </si>
  <si>
    <r>
      <rPr>
        <sz val="10"/>
        <color theme="1"/>
        <rFont val="Arial"/>
      </rPr>
      <t>Benchmarking activities will be expected throughout the framework term, as covered in Framework Schedule 1 - Specification</t>
    </r>
    <r>
      <rPr>
        <b/>
        <sz val="10"/>
        <color theme="1"/>
        <rFont val="Arial"/>
      </rPr>
      <t>.</t>
    </r>
  </si>
  <si>
    <t>Further instruction for populating the Pricing Matrix</t>
  </si>
  <si>
    <t>Prices submitted in the Lot 3 Core List will, if you are successful, form the Framework Pricing for each product on Lot 3. The pricing will be fixed for 6 months for paper and paper-based products, 12 months for Electronic Office Supplies (EOS) and 18 months for all other product types from the Framework Contract Commencement Date.</t>
  </si>
  <si>
    <t>Additional guidance will be provided on each tab giving specific detail for its completion.</t>
  </si>
  <si>
    <t>Failure to insert a Price or Percentage, as requested, in the YELLOW cells may result in your Tender being deemed non-compliant and it may be rejected from this competition.</t>
  </si>
  <si>
    <t>Your prices should compare with the quality of your offer.</t>
  </si>
  <si>
    <t>Only one Price or percentage is to be entered into each cell and not multiple.</t>
  </si>
  <si>
    <t xml:space="preserve">You should also take into account our management charge of 0.5%, which shall be paid by you to us, as set out in the Framework Award form and Framework Schedule 5 (Management Charges and Information). </t>
  </si>
  <si>
    <t>The prices submitted must: 
- be exclusive of VAT and be shown in GBP;
- where a Price (£) is requested be in British pounds sterling.</t>
  </si>
  <si>
    <t>Zero or negative bids will not be allowed. We will investigate where we consider your bid to be abnormally low.</t>
  </si>
  <si>
    <t>Guidance will be included on each tab regarding how many decimals each YELLOW cell will allow.</t>
  </si>
  <si>
    <t>You must read and understand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</si>
  <si>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The figures submitted in the YELLOW cells will be used in the Price Evaluation and as such, failure to insert an applicable figure may result in your Bid being rejected from this competition. Figures entered into the YELLOW cells will be incorporated into Annex 1 of Framework Schedule 3 – Framework prices.</t>
  </si>
  <si>
    <t>This workbook is protected and Bidders should only be able to enter information into boxes highlighted YELLOW. Information input into other cells will not be evaluated and your tender may be deemed non-compliant.</t>
  </si>
  <si>
    <t>Notes</t>
  </si>
  <si>
    <r>
      <rPr>
        <b/>
        <sz val="10"/>
        <color theme="1"/>
        <rFont val="Arial"/>
      </rPr>
      <t xml:space="preserve">Delivery Service Option Price </t>
    </r>
    <r>
      <rPr>
        <sz val="10"/>
        <color theme="1"/>
        <rFont val="Arial"/>
      </rPr>
      <t>-</t>
    </r>
    <r>
      <rPr>
        <b/>
        <sz val="10"/>
        <color theme="1"/>
        <rFont val="Arial"/>
      </rPr>
      <t xml:space="preserve"> </t>
    </r>
    <r>
      <rPr>
        <sz val="10"/>
        <color theme="1"/>
        <rFont val="Arial"/>
      </rPr>
      <t>Means the Bidders costs associated with providing the Goods to the customer and shall include but will not be limited to; Delivery; Account Management; Order Processing and Storage.</t>
    </r>
  </si>
  <si>
    <r>
      <rPr>
        <b/>
        <sz val="10"/>
        <color theme="1"/>
        <rFont val="Arial"/>
      </rPr>
      <t xml:space="preserve">Discretionary Low Value Order Delivery Charge - </t>
    </r>
    <r>
      <rPr>
        <sz val="10"/>
        <color theme="1"/>
        <rFont val="Arial"/>
      </rPr>
      <t>The discretionary delivery charge applicable to any orders placed by Buyer(s) below £35.</t>
    </r>
  </si>
  <si>
    <r>
      <rPr>
        <b/>
        <sz val="10"/>
        <color theme="1"/>
        <rFont val="Arial"/>
      </rPr>
      <t xml:space="preserve">Ex-Works Price Per Unit (£) - </t>
    </r>
    <r>
      <rPr>
        <sz val="10"/>
        <color theme="1"/>
        <rFont val="Arial"/>
      </rPr>
      <t>Your Price Per Unit based on Ex-Works pricing (Ex-Works Price is the product price prior to any delivery charges).</t>
    </r>
  </si>
  <si>
    <r>
      <rPr>
        <b/>
        <sz val="10"/>
        <color theme="1"/>
        <rFont val="Arial"/>
      </rPr>
      <t xml:space="preserve">MRRP (Manufacturers Recommended Retail Price) - </t>
    </r>
    <r>
      <rPr>
        <sz val="10"/>
        <color theme="1"/>
        <rFont val="Arial"/>
      </rPr>
      <t>The published price which the manufacturer or wholesaler recommends that you should sell the product.</t>
    </r>
  </si>
  <si>
    <r>
      <rPr>
        <b/>
        <sz val="10"/>
        <color theme="1"/>
        <rFont val="Arial"/>
      </rPr>
      <t xml:space="preserve">Non-Core - </t>
    </r>
    <r>
      <rPr>
        <sz val="10"/>
        <color theme="1"/>
        <rFont val="Arial"/>
      </rPr>
      <t>Product items from your wider catalogue which are within the scope of the framework specification but are not part of your Core List offering.</t>
    </r>
  </si>
  <si>
    <r>
      <rPr>
        <b/>
        <sz val="10"/>
        <color theme="1"/>
        <rFont val="Arial"/>
      </rPr>
      <t xml:space="preserve">Minimum Non-Core Discount Off MRRP - </t>
    </r>
    <r>
      <rPr>
        <sz val="10"/>
        <color theme="1"/>
        <rFont val="Arial"/>
      </rPr>
      <t>This is your associated minimum discount off your MRRP for all non-core items within the scope of the Contract Notice and Framework Schedule 1 - Specification</t>
    </r>
  </si>
  <si>
    <r>
      <rPr>
        <b/>
        <sz val="10"/>
        <color theme="1"/>
        <rFont val="Arial"/>
      </rPr>
      <t>Product Description</t>
    </r>
    <r>
      <rPr>
        <sz val="10"/>
        <color theme="1"/>
        <rFont val="Arial"/>
      </rPr>
      <t xml:space="preserve"> - Description of Products required by CCS.</t>
    </r>
  </si>
  <si>
    <r>
      <rPr>
        <b/>
        <sz val="10"/>
        <color theme="1"/>
        <rFont val="Arial"/>
      </rPr>
      <t>Unique CCS Code</t>
    </r>
    <r>
      <rPr>
        <sz val="10"/>
        <color theme="1"/>
        <rFont val="Arial"/>
      </rPr>
      <t xml:space="preserve"> - Unique identifier set by CCS for reference and Management Information purposes.</t>
    </r>
  </si>
  <si>
    <r>
      <rPr>
        <b/>
        <sz val="10"/>
        <color theme="1"/>
        <rFont val="Arial"/>
      </rPr>
      <t>Unit of Measure</t>
    </r>
    <r>
      <rPr>
        <sz val="10"/>
        <color theme="1"/>
        <rFont val="Arial"/>
      </rPr>
      <t xml:space="preserve"> - The actual Unit of Measure which the Price Per Unit should be based on.</t>
    </r>
  </si>
  <si>
    <t>Further instructions</t>
  </si>
  <si>
    <t>Do not alter, amend or change the format or layout of this Attachment.</t>
  </si>
  <si>
    <t xml:space="preserve"> Office Supplies Framework: Non-Core Discount</t>
  </si>
  <si>
    <t>Organisation Name</t>
  </si>
  <si>
    <t>Guidance for completion of the Non-Core &amp; Low Value Orders tab</t>
  </si>
  <si>
    <t>You MUST enter a percentage (%) up to two decimal places (and NOT a value range) in the YELLOW cells below for the Minimum Non-Core Discount.</t>
  </si>
  <si>
    <r>
      <rPr>
        <b/>
        <sz val="10"/>
        <color theme="1"/>
        <rFont val="Arial"/>
      </rPr>
      <t>Non-Core Discount</t>
    </r>
    <r>
      <rPr>
        <sz val="10"/>
        <color theme="1"/>
        <rFont val="Arial"/>
      </rPr>
      <t xml:space="preserve">
Bidders are required to provide a minimum percentage discount off the Manufacturers Recommended Retail Price (MRRP) for Non-Core products that customers accessing the Framework Contract will receive.  
The spend associated with each product category of the discount is calculated using historical government spend on Non-Core products via the Crown Commerical Services (CCS) Office Supplies RM6059 framework in the last financial year, 1 April 2022 to 31 March 2023.  
The Non-Core discount will be applied to the historical Non-Core spend to give a total value of discount (£) for evaluation purposes.
Based on historic information for RM6059 during the period mentioned above, the percentage split of core and non core spend was</t>
    </r>
    <r>
      <rPr>
        <b/>
        <sz val="10"/>
        <color theme="1"/>
        <rFont val="Arial"/>
      </rPr>
      <t xml:space="preserve"> 71</t>
    </r>
    <r>
      <rPr>
        <sz val="10"/>
        <color theme="1"/>
        <rFont val="Arial"/>
      </rPr>
      <t>% and</t>
    </r>
    <r>
      <rPr>
        <b/>
        <sz val="10"/>
        <color theme="1"/>
        <rFont val="Arial"/>
      </rPr>
      <t xml:space="preserve"> 29</t>
    </r>
    <r>
      <rPr>
        <sz val="10"/>
        <color theme="1"/>
        <rFont val="Arial"/>
      </rPr>
      <t xml:space="preserve">% respectively. This percentage is for information only and the same % split cannot be guarateed under the new framework contract.
</t>
    </r>
    <r>
      <rPr>
        <b/>
        <sz val="10"/>
        <color theme="1"/>
        <rFont val="Arial"/>
      </rPr>
      <t xml:space="preserve">Low Value Orders
</t>
    </r>
    <r>
      <rPr>
        <sz val="10"/>
        <color theme="1"/>
        <rFont val="Arial"/>
      </rPr>
      <t>Bidders are required to provide a maximum delivery charge which is applicable to low value orders placed by Buyers. The low value order threshold can apply to any order with a total value of below £35.
It is expected that this will be applied at the Bidders discretion depending on individual Buyer circumstances. For evaluation purposes, an estimation of low value orders during a year has been provided. This is indicative only.</t>
    </r>
  </si>
  <si>
    <t>Product Category</t>
  </si>
  <si>
    <t>Historical Total Spend
(Based on 1 April 2022 - 31 March 2023)</t>
  </si>
  <si>
    <t xml:space="preserve">Minimum Non-Core Discount (%)
Off MRRP
</t>
  </si>
  <si>
    <t>Value of Discount
(£)
(Historical spend x Discount)</t>
  </si>
  <si>
    <t>EOS</t>
  </si>
  <si>
    <t>Total Historical Spend</t>
  </si>
  <si>
    <t>Discretionary Low Value Delivery Charge, for orders below £35 (example volume provided for evaluation purposes)</t>
  </si>
  <si>
    <t>Discretionary Charge to be applied</t>
  </si>
  <si>
    <t xml:space="preserve">
BASKET PRICE FOR LOT 3 - LOW VALUE ORDERS
</t>
  </si>
  <si>
    <t>TOTAL BASKET PRICE FOR LOT 3 - NON-CORE DISCOUNT AND LOW VALUE ORDERS</t>
  </si>
  <si>
    <t xml:space="preserve"> Office Supplies Framework: Lot 3 Core List</t>
  </si>
  <si>
    <t>Guidance for completion of the Lot 3 Core List tab</t>
  </si>
  <si>
    <t>You MUST enter a Price (£) for all cells shaded YELLOW in column F of this worksheet. These must be in pound sterling and rounded up to two decimal places.
You MUST also enter the manufacturers product code for each product offered against the product description. This MUST be the manufacturers product code and not your own internal code.
You MUST enter the appropriate margin you have applied to each product in order to calculate the price given in column F, displayed as a % to two decimal places.</t>
  </si>
  <si>
    <t xml:space="preserve">The weighting for the Lot 3 Core List is based on order volumes for each line item purchased via the Crown Commerical Services (CCS) Office Supplies RM6059 framework in the last financial year, 1 April 2022 to 31 March 2023.    
Based on historic information for RM6059 during the period mentioned above, the percentage split of core and non core spend was 71% and 29% respectively for the Core List products listed in this opportunity. This percentage is for information only and the same % split cannot be guarateed under the new framework contract.
The Price provided against a product must be aligned to the Unit of Measure (UOM) stated. If you do not provide a product in line with the quoted UOM, you must multiply/split your internal UOM accordingly to provide an appropriate price. For example, if you only sold CCS11 A4 Open Top Multi-Punched Pocket 50 Micron in packs of 50 when the UOM requested is 100, then your submitted price would incorporate the cost of providing 2 of your packs of 50 to match the required quantity of 100.
The appropriate margin applied to each product must be provided in order to set a base-line for the Framework Contract. This must be as a % to one decimal place.
Where the word 'Recycled' is used in the description for paper-based products, the paper-based product supplied should be manufactured from 100% recycled content and as per the specification detailed in Framework Schedule 1.
The weightings are for evaluation purposes only and do not provide a guarantee of volumes for the Framework Contract. </t>
  </si>
  <si>
    <t>CCS Number</t>
  </si>
  <si>
    <t>Product Description</t>
  </si>
  <si>
    <t>Category</t>
  </si>
  <si>
    <t>Sub Category</t>
  </si>
  <si>
    <t>Category Level 1</t>
  </si>
  <si>
    <t>Category Level 2</t>
  </si>
  <si>
    <t>Unit of Issue</t>
  </si>
  <si>
    <t>Paper Based Product</t>
  </si>
  <si>
    <t>Green Product</t>
  </si>
  <si>
    <t>Supplier Product Code</t>
  </si>
  <si>
    <t>Manufacturer Product Number</t>
  </si>
  <si>
    <t>Manufacturer</t>
  </si>
  <si>
    <t>Price (£) (Ex-Works Price Per Unit)</t>
  </si>
  <si>
    <t>Profit Margin applied (%)</t>
  </si>
  <si>
    <t>Weighting
(Volumes)</t>
  </si>
  <si>
    <t>Total (£)
(Price x Weighting)</t>
  </si>
  <si>
    <t>EOS1</t>
  </si>
  <si>
    <t>HP 3JA23AE (963) INK CARTRIDGE CYAN, 700 PAGES, 11ML</t>
  </si>
  <si>
    <t>HP</t>
  </si>
  <si>
    <t>INK CARTRIDGE</t>
  </si>
  <si>
    <t>CYAN</t>
  </si>
  <si>
    <t>EACH</t>
  </si>
  <si>
    <t>NO</t>
  </si>
  <si>
    <t>EOS2</t>
  </si>
  <si>
    <t>HP 3JA24AE (963) INK CARTRIDGE MAGENTA, 700 PAGES, 11ML</t>
  </si>
  <si>
    <t>MAGENTA</t>
  </si>
  <si>
    <t>EOS3</t>
  </si>
  <si>
    <t>HP 3JA25AE (963) INK CARTRIDGE YELLOW, 700 PAGES, 11ML</t>
  </si>
  <si>
    <t>YELLOW</t>
  </si>
  <si>
    <t>EOS4</t>
  </si>
  <si>
    <t>HP 3JA26AE (963) INK CARTRIDGE BLACK, 1000 PAGES, 24ML</t>
  </si>
  <si>
    <t>BLACK</t>
  </si>
  <si>
    <t>EOS5</t>
  </si>
  <si>
    <t>HP 3JA27AE (963XL) INK CARTRIDGE CYAN, 1.6K PAGES, 23ML</t>
  </si>
  <si>
    <t>EOS6</t>
  </si>
  <si>
    <t>HP 3JA28AE (963XL) INK CARTRIDGE MAGENTA, 1.6K PAGES, 23ML</t>
  </si>
  <si>
    <t>EOS7</t>
  </si>
  <si>
    <t>HP 3JA29AE (963XL) INK CARTRIDGE YELLOW, 1.6K PAGES, 23ML</t>
  </si>
  <si>
    <t>EOS8</t>
  </si>
  <si>
    <t>HP 3JA30AE (963XL) INK CARTRIDGE BLACK, 2K PAGES, 48ML</t>
  </si>
  <si>
    <t>EOS9</t>
  </si>
  <si>
    <t>HP 3YL84AE (912XL) BLACK INK CARTRIDGE, 825 PAGES</t>
  </si>
  <si>
    <t>EOS10</t>
  </si>
  <si>
    <t>HP C2N93AE (940XL) INK CARTRIDGE MULTI PACK, 2.2K PAGES, PACK QTY 4</t>
  </si>
  <si>
    <t>MULTI</t>
  </si>
  <si>
    <t>EOS11</t>
  </si>
  <si>
    <t>HP C2P04AE (62) INK CARTRIDGE BLACK (200 PAGES)</t>
  </si>
  <si>
    <t>EOS12</t>
  </si>
  <si>
    <t>HP C2P05AE (62XL) PRINTHEAD BLACK, 600 PAGES</t>
  </si>
  <si>
    <t>PRINTHEAD</t>
  </si>
  <si>
    <t>EOS13</t>
  </si>
  <si>
    <t>HP C2P07AE (62XL) PRINTHEAD COLOR, 415 PAGES</t>
  </si>
  <si>
    <t>N/A</t>
  </si>
  <si>
    <t>EOS14</t>
  </si>
  <si>
    <t>HP C2P20AE (935) INK CARTRIDGE CYAN, 400 PAGES, 5ML</t>
  </si>
  <si>
    <t>EOS15</t>
  </si>
  <si>
    <t>HP C2P21AE (935) INK CARTRIDGE MAGENTA, 400 PAGES, 5ML</t>
  </si>
  <si>
    <t>EOS16</t>
  </si>
  <si>
    <t>HP C2P22AE (935) INK CARTRIDGE YELLOW, 400 PAGES, 5ML</t>
  </si>
  <si>
    <t>EOS17</t>
  </si>
  <si>
    <t>HP C2P23AE (934XL) INK CARTRIDGE BLACK, 1000 PAGES, 26ML</t>
  </si>
  <si>
    <t>EOS18</t>
  </si>
  <si>
    <t>HP C2P24AE (935XL) INK CARTRIDGE CYAN, 825 PAGES, 10ML</t>
  </si>
  <si>
    <t>EOS19</t>
  </si>
  <si>
    <t>HP C2P25AE (935XL) INK CARTRIDGE MAGENTA, 825 PAGES, 10ML</t>
  </si>
  <si>
    <t>EOS20</t>
  </si>
  <si>
    <t>HP C2P26AE (935XL) INK CARTRIDGE YELLOW, 825 PAGES, 10ML</t>
  </si>
  <si>
    <t>EOS21</t>
  </si>
  <si>
    <t>HP C8766EE (343) PRINTHEAD COLOR, 330 PAGES, 7ML</t>
  </si>
  <si>
    <t>EOS22</t>
  </si>
  <si>
    <t>HP C9363EE (344) PRINTHEAD COLOR, 560 PAGES, 14ML</t>
  </si>
  <si>
    <t>EOS23</t>
  </si>
  <si>
    <t>HP C9364EE (337) PRINTHEAD BLACK, 420 PAGES, 11ML</t>
  </si>
  <si>
    <t>EOS24</t>
  </si>
  <si>
    <t>HP CE270A (650A) TONER BLACK, 13.5K PAGES</t>
  </si>
  <si>
    <t>TONER</t>
  </si>
  <si>
    <t>EOS25</t>
  </si>
  <si>
    <t>HP CE271A (650A) TONER CARTRIDGE CYAN (15K PAGES)</t>
  </si>
  <si>
    <t>EOS26</t>
  </si>
  <si>
    <t>HP CE272A (650A) TONER CARTRIDGE YELLOW (15K PAGES)</t>
  </si>
  <si>
    <t>EOS27</t>
  </si>
  <si>
    <t>HP CE273A (605A) TONER CARTRIDGE MAGENTA (15K PAGES)</t>
  </si>
  <si>
    <t>EOS28</t>
  </si>
  <si>
    <t>HP CE255A (55A) TONER BLACK, 6K PAGES</t>
  </si>
  <si>
    <t>EOS29</t>
  </si>
  <si>
    <t>HP CE255X (55X) TONER BLACK, 12.5K PAGES</t>
  </si>
  <si>
    <t>EOS30</t>
  </si>
  <si>
    <t>HP CF300A (827A) TONER BLACK, 29.5K PAGES</t>
  </si>
  <si>
    <t>EOS31</t>
  </si>
  <si>
    <t>HP CE340A (651A) TONER BLACK, 13.5K PAGES</t>
  </si>
  <si>
    <t>EOS32</t>
  </si>
  <si>
    <t>HP CE341A (651A) TONER CYAN, 16K PAGES</t>
  </si>
  <si>
    <t>EOS33</t>
  </si>
  <si>
    <t>HP CE342A (651A) TONER YELLOW, 16K PAGES</t>
  </si>
  <si>
    <t>EOS34</t>
  </si>
  <si>
    <t>HP CE343A (651A) TONER MAGENTA, 16K PAGES</t>
  </si>
  <si>
    <t>EOS35</t>
  </si>
  <si>
    <t>HP CE390A (90A) TONER BLACK, 10K PAGES</t>
  </si>
  <si>
    <t>EOS36</t>
  </si>
  <si>
    <t>HP CE390X (90X) TONER BLACK, 24K PAGES</t>
  </si>
  <si>
    <t>EOS37</t>
  </si>
  <si>
    <t>HP CE401A (507A) TONER CYAN, 6K PAGES</t>
  </si>
  <si>
    <t>EOS38</t>
  </si>
  <si>
    <t>HP CE402A (507A) TONER YELLOW, 6K PAGES</t>
  </si>
  <si>
    <t>EOS39</t>
  </si>
  <si>
    <t>HP CE403A (507A) TONER MAGENTA, 6K PAGES</t>
  </si>
  <si>
    <t>EOS40</t>
  </si>
  <si>
    <t>HP CE400X (507X) TONER BLACK, 11K PAGES</t>
  </si>
  <si>
    <t>EOS41</t>
  </si>
  <si>
    <t>HP CE410X (305X) TONER BLACK, 4K PAGES</t>
  </si>
  <si>
    <t>EOS42</t>
  </si>
  <si>
    <t>HP CE411A (305A) TONER CYAN, 2.6K PAGES</t>
  </si>
  <si>
    <t>EOS43</t>
  </si>
  <si>
    <t>HP CE413A (305A) TONER MAGENTA, 2.6K PAGES</t>
  </si>
  <si>
    <t>EOS44</t>
  </si>
  <si>
    <t>HP CF463X (656X) MAGENTA TONER HIGH CAPACITY, 22K PAGES</t>
  </si>
  <si>
    <t>EOS45</t>
  </si>
  <si>
    <t>HP CE505A (05A) TONER BLACK, 2.3K PAGES</t>
  </si>
  <si>
    <t>EOS46</t>
  </si>
  <si>
    <t>HP CE740A (307A) TONER BLACK, 7K PAGES</t>
  </si>
  <si>
    <t>EOS47</t>
  </si>
  <si>
    <t>HP CE741A (307A) TONER CYAN, 7.3K PAGES</t>
  </si>
  <si>
    <t>EOS48</t>
  </si>
  <si>
    <t>HP CE742A (307A) TONER YELLOW, 7.3K PAGES</t>
  </si>
  <si>
    <t>EOS49</t>
  </si>
  <si>
    <t>HP CE743A (307A) TONER MAGENTA, 7.3K PAGES</t>
  </si>
  <si>
    <t>EOS50</t>
  </si>
  <si>
    <t>HP CF217A (17A) TONER BLACK, 1.6K PAGES</t>
  </si>
  <si>
    <t>EOS51</t>
  </si>
  <si>
    <t>HP CF226A (26A) TONER CARTRIDGE BLACK, 3.1K PAGES</t>
  </si>
  <si>
    <t>EOS52</t>
  </si>
  <si>
    <t>HP CF226X (26X) BLACK TONER HIGH CAPACITY, 9000 PAGES</t>
  </si>
  <si>
    <t>EOS53</t>
  </si>
  <si>
    <t>HP CF230A (30A) TONER BLACK, 1.6K PAGES</t>
  </si>
  <si>
    <t>EOS54</t>
  </si>
  <si>
    <t>HP CF237A (37A) TONER BLACK, 11K PAGES</t>
  </si>
  <si>
    <t>EOS55</t>
  </si>
  <si>
    <t>HP CF259A (59A) BLACK TONER, 3K PAGES</t>
  </si>
  <si>
    <t>EOS56</t>
  </si>
  <si>
    <t>HP CF259X (59X) BLACK TONER HIGH CAPACITY, 10K PAGES</t>
  </si>
  <si>
    <t>EOS57</t>
  </si>
  <si>
    <t>HP CF244A (44A) TONER BLACK, 1000 PAGES</t>
  </si>
  <si>
    <t>EOS58</t>
  </si>
  <si>
    <t>HP CF280A (80A) TONER BLACK, 2.7K PAGES</t>
  </si>
  <si>
    <t>EOS59</t>
  </si>
  <si>
    <t>HP CF281A (81A) TONER BLACK, 10.5K PAGES</t>
  </si>
  <si>
    <t>EOS60</t>
  </si>
  <si>
    <t>HP CF287X (87X) TONER BLACK, 18K PAGES</t>
  </si>
  <si>
    <t>EOS61</t>
  </si>
  <si>
    <t>HP CF289A (89A) TONER BLACK, 5K PAGES</t>
  </si>
  <si>
    <t>EOS62</t>
  </si>
  <si>
    <t>HP CF289X (89X) TONER BLACK, 10K PAGES</t>
  </si>
  <si>
    <t>EOS63</t>
  </si>
  <si>
    <t>HP CF301A (827A) TONER CYAN, 32K PAGES</t>
  </si>
  <si>
    <t>EOS64</t>
  </si>
  <si>
    <t>HP CF302A (827A) TONER YELLOW, 32K PAGES</t>
  </si>
  <si>
    <t>EOS65</t>
  </si>
  <si>
    <t>HP CF358A (828A) DRUM KIT, 30K PAGES</t>
  </si>
  <si>
    <t>DRUM</t>
  </si>
  <si>
    <t>EOS66</t>
  </si>
  <si>
    <t>HP CF359A (828A) DRUM KIT, 30K PAGES</t>
  </si>
  <si>
    <t>EOS67</t>
  </si>
  <si>
    <t>HP CF360A (508A) TONER CARTRIDGE BLACK, 6K PAGES</t>
  </si>
  <si>
    <t>EOS68</t>
  </si>
  <si>
    <t>HP CF360X (508X) TONER CARTRIDGE BLACK, 12.5K PAGES</t>
  </si>
  <si>
    <t>EOS69</t>
  </si>
  <si>
    <t>HP CF361A (508A) TONER CARTRIDGE CYAN, 5K PAGES</t>
  </si>
  <si>
    <t>EOS70</t>
  </si>
  <si>
    <t>HP CF361X (508X) TONER CARTRIDGE CYAN, 9.5K PAGES</t>
  </si>
  <si>
    <t>EOS71</t>
  </si>
  <si>
    <t>HP CF362A (508A) TONER CARTRIDGE YELLOW, 5K PAGES</t>
  </si>
  <si>
    <t>EOS72</t>
  </si>
  <si>
    <t>HP CF362X (508X) TONER CARTRIDGE YELLOW, 9.5K PAGES</t>
  </si>
  <si>
    <t>EOS73</t>
  </si>
  <si>
    <t>HP CF363A (508A) TONER CARTRIDGE MAGENTA, 5K PAGES</t>
  </si>
  <si>
    <t>EOS74</t>
  </si>
  <si>
    <t>HP CF363X (508X) TONER MAGENTA, 9.5K PAGES</t>
  </si>
  <si>
    <t>EOS75</t>
  </si>
  <si>
    <t>HP CF364A (828A) DRUM KIT, 30K PAGES</t>
  </si>
  <si>
    <t>EOS76</t>
  </si>
  <si>
    <t>HP CF365A (828A) DRUM KIT, 30K PAGES</t>
  </si>
  <si>
    <t>EOS77</t>
  </si>
  <si>
    <t>HP CF410A (410A) TONER CARTRIDGE BLACK, 2.3K PAGES</t>
  </si>
  <si>
    <t>EOS78</t>
  </si>
  <si>
    <t>HP CF450A (655A) TONER BLACK, 12.5K PAGES</t>
  </si>
  <si>
    <t>EOS79</t>
  </si>
  <si>
    <t>HP CF451A (655A) TONER CYAN, 10.5K PAGES</t>
  </si>
  <si>
    <t>EOS80</t>
  </si>
  <si>
    <t>HP CF452A (655A) TONER YELLOW, 10.5K PAGES</t>
  </si>
  <si>
    <t>EOS81</t>
  </si>
  <si>
    <t>HP CF453A (655A) TONER MAGENTA, 10.5K PAGES</t>
  </si>
  <si>
    <t>EOS82</t>
  </si>
  <si>
    <t>HP CF460X (656X) BLACK TONER HIGH CAPACITY, 27K PAGES</t>
  </si>
  <si>
    <t>EOS83</t>
  </si>
  <si>
    <t>HP CF461X (656X) CYAN TONER HIGH CAPACITY, 22K PAGES</t>
  </si>
  <si>
    <t>EOS84</t>
  </si>
  <si>
    <t>HP CF540A (203A) TONER BLACK, 1.4K PAGES</t>
  </si>
  <si>
    <t>EOS85</t>
  </si>
  <si>
    <t>HP CF541A TONER CYAN HP COLOR LASERJET PRO M254DW /M254NW /M280NW /M281FDN /M281FDW (1,300 PAGES)</t>
  </si>
  <si>
    <t>EOS86</t>
  </si>
  <si>
    <t>HP CF542A TONER YELLOW HP COLOR LASERJET PRO M254DW /M254NW /M280NW /M281FDN /M281FDW (1,300 PAGES)</t>
  </si>
  <si>
    <t>EOS87</t>
  </si>
  <si>
    <t>HP CH561EE (301) PRINTHEAD BLACK, 190 PAGES, 3ML</t>
  </si>
  <si>
    <t>EOS88</t>
  </si>
  <si>
    <t>HP CH562EE (301) PRINTHEAD COLOR, 165 PAGES, 3ML</t>
  </si>
  <si>
    <t>EOS89</t>
  </si>
  <si>
    <t>HP CH563EE (301XL) PRINTHEAD BLACK, 480 PAGES, 8ML</t>
  </si>
  <si>
    <t>EOS90</t>
  </si>
  <si>
    <t>HP CH564EE (301XL) PRINTHEAD COLOR, 330 PAGES, 8ML</t>
  </si>
  <si>
    <t>EOS91</t>
  </si>
  <si>
    <t>HP CN045AE (950XL) INK CARTRIDGE BLACK, 2.3K PAGES, 53ML</t>
  </si>
  <si>
    <t>EOS92</t>
  </si>
  <si>
    <t>HP CN046AE (951XL) INK CARTRIDGE CYAN, 1.5K PAGES, 17ML</t>
  </si>
  <si>
    <t>EOS93</t>
  </si>
  <si>
    <t>HP CN047AE (951XL) INK CARTRIDGE MAGENTA, 1.5K PAGES, 17ML</t>
  </si>
  <si>
    <t>EOS94</t>
  </si>
  <si>
    <t>HP CN048AE (951XL) INK CARTRIDGE YELLOW, 1.5K PAGES, 17ML</t>
  </si>
  <si>
    <t>EOS95</t>
  </si>
  <si>
    <t>HP CN049AE (950) INK CARTRIDGE BLACK, 1000 PAGES, 24ML</t>
  </si>
  <si>
    <t>EOS96</t>
  </si>
  <si>
    <t>HP CN051AE (951) INK CARTRIDGE MAGENTA, 700 PAGES, 11ML</t>
  </si>
  <si>
    <t>EOS97</t>
  </si>
  <si>
    <t>HP CN052AE (951) INK CARTRIDGE YELLOW, 700 PAGES, 10ML</t>
  </si>
  <si>
    <t>EOS98</t>
  </si>
  <si>
    <t>HP CN053AE (932XL) INK CARTRIDGE BLACK, 1000 PAGES, 23ML</t>
  </si>
  <si>
    <t>EOS99</t>
  </si>
  <si>
    <t>HP CN054AE (933XL) INK CARTRIDGE CYAN, 825 PAGES, 9ML</t>
  </si>
  <si>
    <t>EOS100</t>
  </si>
  <si>
    <t>HP CN055AE (933XL) INK CARTRIDGE MAGENTA, 825 PAGES, 9ML</t>
  </si>
  <si>
    <t>EOS101</t>
  </si>
  <si>
    <t>HP CN056AE (933XL) INK CARTRIDGE YELLOW, 825 PAGES, 9ML</t>
  </si>
  <si>
    <t>EOS102</t>
  </si>
  <si>
    <t>HP CZ130A (711) INK CARTRIDGE CYAN, 29ML</t>
  </si>
  <si>
    <t>EOS103</t>
  </si>
  <si>
    <t>HP F6T81AE (973X) INK CARTRIDGE CYAN, 7K PAGES, 86ML</t>
  </si>
  <si>
    <t>EOS104</t>
  </si>
  <si>
    <t>HP F6T82AE (973X) INK CARTRIDGE MAGENTA, 7K PAGES, 82ML</t>
  </si>
  <si>
    <t>EOS105</t>
  </si>
  <si>
    <t>HP F6T83AE (973X) INK CARTRIDGE YELLOW, 7K PAGES, 86ML</t>
  </si>
  <si>
    <t>EOS106</t>
  </si>
  <si>
    <t>HP F6U12AE (953) CYAN INK CARTRIDGE HP OFFICEJET PRO 7740 /8210 /8218 /8710 /8715 /8716 /8720 /8725 /8728 /8730 /8740 (700 PAGES)</t>
  </si>
  <si>
    <t>EOS107</t>
  </si>
  <si>
    <t>HP F6U13AE (953) MAGENTA INK CARTRIDGE HP OFFICEJET PRO 7740 /8210 /8218 /8710 /8715 /8716 /8720 /8725 /8728 /8730 /8740 (700 PAGES)</t>
  </si>
  <si>
    <t>EOS108</t>
  </si>
  <si>
    <t>HP F6U14AE (953) INK CARTRIDGE YELLOW 700 PAGES OFFICEJET PRO 7740 /8210 /8218 /8710 /8715 /8716 /8720 /8725 /8728 /8730 /8740</t>
  </si>
  <si>
    <t>EOS109</t>
  </si>
  <si>
    <t>HP F6U16AE (953XL) INK CARTRIDGE CYAN, 1.6K PAGES, 20ML</t>
  </si>
  <si>
    <t>EOS110</t>
  </si>
  <si>
    <t>HP F6U17AE (953XL) INK CARTRIDGE MAGENTA 1.6K PAGES</t>
  </si>
  <si>
    <t>EOS111</t>
  </si>
  <si>
    <t>HP F6U18AE (953XL) INK CARTRIDGE YELLOW, 1.6K PAGES, 20ML</t>
  </si>
  <si>
    <t>EOS112</t>
  </si>
  <si>
    <t>HP J3M68A (981A) INK CARTRIDGE CYAN, 6K PAGES, 70ML</t>
  </si>
  <si>
    <t>EOS113</t>
  </si>
  <si>
    <t>HP J3M69A (981A) INK CARTRIDGE MAGENTA, 6K PAGES, 69ML</t>
  </si>
  <si>
    <t>EOS114</t>
  </si>
  <si>
    <t>HP J3M70A (981A) INK CARTRIDGE YELLOW, 6K PAGES, 69ML</t>
  </si>
  <si>
    <t>EOS115</t>
  </si>
  <si>
    <t>HP J3M71A (981A) INK CARTRIDGE BLACK, 6K PAGES, 106ML</t>
  </si>
  <si>
    <t>EOS116</t>
  </si>
  <si>
    <t>HP L0R12A (981X) INK CARTRIDGE BLACK, 11K PAGES, 194ML</t>
  </si>
  <si>
    <t>EOS117</t>
  </si>
  <si>
    <t>HP L0R16A (981Y) BLACK INK CARTRIDGE EXTRA HIGH YIELD, 20K PAGES</t>
  </si>
  <si>
    <t>EOS118</t>
  </si>
  <si>
    <t>HP L0S07AE (973X) INK CARTRIDGE BLACK, 10K PAGES, 183ML</t>
  </si>
  <si>
    <t>EOS119</t>
  </si>
  <si>
    <t>HP L0S58AE HP OFFICEJET PRO 7740 /8210 /8218 /8710 /8715 /8716 /8720 /8725 /8728 /8730 /8740 BLACK INK NO.953 (1000 PAGES)</t>
  </si>
  <si>
    <t>EOS120</t>
  </si>
  <si>
    <t>HP L0S70AE (953XL) INK CARTRIDGE BLACK OFFICEJET PRO 7740 /8210 /8218 /8710 /8715 /8716 /8720 /8725 /8728 /8730 /8740 HIGH YIELD</t>
  </si>
  <si>
    <t>EOS121</t>
  </si>
  <si>
    <t>HP N9H67FN BLACK AND HP 62 TRI-COLOUR INK CARTRIDGE</t>
  </si>
  <si>
    <t>EOS122</t>
  </si>
  <si>
    <t>HP N9K05AE (304) PRINTHEAD COLOR, 120 PAGES @ 5% COVERAGE, 2ML</t>
  </si>
  <si>
    <t>EOS123</t>
  </si>
  <si>
    <t>HP N9K06AE (304) PRINTHEAD BLACK, 100 PAGES @ 5% COVERAGE, 4ML</t>
  </si>
  <si>
    <t>EOS124</t>
  </si>
  <si>
    <t>HP N9K07AE TRI-COLOUR INK CARTRIDGEHP DESKJET 2600/ 2620/2622/ 2630/ 2632/ 2633/ 2634/ 3720/ 3730/ 3732/ 3733/ 3735/ 3750/ 3760/ 3762/ ENVY 5010/ 5020/ 5030/ 5032 HIGH CAPACITY 304XL</t>
  </si>
  <si>
    <t>COLOUR</t>
  </si>
  <si>
    <t>EOS125</t>
  </si>
  <si>
    <t>HP N9K08AE INK CARTRIDGE BLACK HP DESKJET 2600/ 2620/2622/ 2630/ 2632/ 2633/ 2634/ 3720/ 3730/ 3732/ 3733/ 3735/ 3750/ 3760/ 3762/ ENVY 5010/ 5020/ 5030/ 5032 HIGH CAPACITY 304XL</t>
  </si>
  <si>
    <t>EOS126</t>
  </si>
  <si>
    <t>HP T6M03AE (903XL) INK CARTRIDGE CYAN, 825 PAGES, 10ML</t>
  </si>
  <si>
    <t>EOS127</t>
  </si>
  <si>
    <t>HP T6M07AE (903XL) INK CARTRIDGE MAGENTA, 825 PAGES, 10ML</t>
  </si>
  <si>
    <t>EOS128</t>
  </si>
  <si>
    <t>HP T6M11AE (903XL) INK CARTRIDGE YELLOW, 825 PAGES, 10ML</t>
  </si>
  <si>
    <t>EOS129</t>
  </si>
  <si>
    <t>HP T6M15AE (903XL) INK CARTRIDGE BLACK, 825 PAGES, 22ML</t>
  </si>
  <si>
    <t>EOS130</t>
  </si>
  <si>
    <t>HP T6N03AE (303XL) PRINTHEAD COLOR, 10ML</t>
  </si>
  <si>
    <t>EOS131</t>
  </si>
  <si>
    <t>HP T6N04AE (303XL) PRINTHEAD BLACK, 12ML</t>
  </si>
  <si>
    <t>EOS132</t>
  </si>
  <si>
    <t>HP W1470A (147A) TONER CARTRIDGE BLACK, 10.5K PAGES</t>
  </si>
  <si>
    <t>EOS133</t>
  </si>
  <si>
    <t>HP W2000A (658A) TONER CARTRIDGE BLACK, 7K PAGES</t>
  </si>
  <si>
    <t>EOS134</t>
  </si>
  <si>
    <t>HP W2001A (658A) TONER CARTRIDGE CYAN, 6K PAGES</t>
  </si>
  <si>
    <t>EOS135</t>
  </si>
  <si>
    <t>HP W2002A (658A) TONER CARTRIDGE YELLOW, 6K PAGES</t>
  </si>
  <si>
    <t>EOS136</t>
  </si>
  <si>
    <t>HP W2003A (658A) TONER CARTRIDGE MAGENTA, 6K PAGES</t>
  </si>
  <si>
    <t>EOS137</t>
  </si>
  <si>
    <t>HP W2030A (415A) BLACK TONER, 2.4K PAGES</t>
  </si>
  <si>
    <t>EOS138</t>
  </si>
  <si>
    <t>HP W2030X (415X) TONER BLACK, 7.5K PAGES</t>
  </si>
  <si>
    <t>EOS139</t>
  </si>
  <si>
    <t>HP W2031A (425A) TONER CARTRIDGE CYAN, 2.1K PAGES</t>
  </si>
  <si>
    <t>EOS140</t>
  </si>
  <si>
    <t>HP W2031X (415X) TONER CYAN, 6K PAGES</t>
  </si>
  <si>
    <t>EOS141</t>
  </si>
  <si>
    <t>HP W2032A (425A) TONER CARTRIDGE YELLOW, 2.1K PAGES</t>
  </si>
  <si>
    <t>EOS142</t>
  </si>
  <si>
    <t>HP W2032X (415X) TONER YELLOW, 6K PAGES</t>
  </si>
  <si>
    <t>EOS143</t>
  </si>
  <si>
    <t>HP W2033A (425A) TONER CARTRIDGE MAGENTA, 2.1K PAGES</t>
  </si>
  <si>
    <t>EOS144</t>
  </si>
  <si>
    <t>HP W2033X (415X) TONER MAGENTA, 6K PAGES</t>
  </si>
  <si>
    <t>EOS145</t>
  </si>
  <si>
    <t>HP W2120A (212A) TONER CARTRIDGE BLACK, 5.5K PAGES</t>
  </si>
  <si>
    <t>EOS146</t>
  </si>
  <si>
    <t>HP W2120X (212X) TONER CARTRIDGE BLACK, 13K PAGES</t>
  </si>
  <si>
    <t>EOS147</t>
  </si>
  <si>
    <t>HP W2121A (212A) TONER CARTRIDGE CYAN, 4.5K PAGES</t>
  </si>
  <si>
    <t>EOS148</t>
  </si>
  <si>
    <t>HP W2121X (212X) TONER CARTRIDGE CYAN, 10K PAGES</t>
  </si>
  <si>
    <t>EOS149</t>
  </si>
  <si>
    <t>HP W2122A (212A) TONER CARTRIDGE YELLOW, 4.5K PAGES</t>
  </si>
  <si>
    <t>EOS150</t>
  </si>
  <si>
    <t>HP W2122X (212X) TONER CARTRIDGE YELLOW, 10K PAGES</t>
  </si>
  <si>
    <t>EOS151</t>
  </si>
  <si>
    <t>HP W2123A (212A) TONER CARTRIDGE MAGENTA, 4.5K PAGES</t>
  </si>
  <si>
    <t>EOS152</t>
  </si>
  <si>
    <t>HP W2123X (212X) TONER CARTRIDGE MAGENTA, 10K PAGES</t>
  </si>
  <si>
    <t>EOS153</t>
  </si>
  <si>
    <t>HP W2210A (207A) LASERJET TONER, 1350 PAGES</t>
  </si>
  <si>
    <t>EOS154</t>
  </si>
  <si>
    <t>HP 3Y035AEPACK (963XL) INK CARTRIDGE BLACK &amp; TRI COLOUR</t>
  </si>
  <si>
    <t>PACK 4</t>
  </si>
  <si>
    <t>EOS155</t>
  </si>
  <si>
    <t>BROTHER LC-3217BK INK CARTRIDGE BLACK, 550 PAGES, 15ML</t>
  </si>
  <si>
    <t>BROTHER</t>
  </si>
  <si>
    <t>EOS156</t>
  </si>
  <si>
    <t>BROTHER LC-3217C INK CARTRIDGE CYAN, 550 PAGES, 9ML</t>
  </si>
  <si>
    <t>EOS157</t>
  </si>
  <si>
    <t>BROTHER LC-3217M INK CARTRIDGE MAGENTA, 550 PAGES, 9ML</t>
  </si>
  <si>
    <t>EOS158</t>
  </si>
  <si>
    <t>BROTHER LC-3217Y INK CARTRIDGE YELLOW, 550 PAGES, 9ML</t>
  </si>
  <si>
    <t>EOS159</t>
  </si>
  <si>
    <t>BROTHER LC-3219XLBK INK CARTRIDGE BLACK, 3K PAGES</t>
  </si>
  <si>
    <t>EOS160</t>
  </si>
  <si>
    <t>BROTHER LC-3219XLC INK CARTRIDGE CYAN, 1.5K PAGES, 12,4ML</t>
  </si>
  <si>
    <t>EOS161</t>
  </si>
  <si>
    <t>BROTHER LC-3219XLM INK CARTRIDGE MAGENTA, 1.5K PAGES</t>
  </si>
  <si>
    <t>EOS162</t>
  </si>
  <si>
    <t>BROTHER LC-3219XLY INK CARTRIDGE YELLOW, 1.5K PAGES</t>
  </si>
  <si>
    <t>EOS163</t>
  </si>
  <si>
    <t>BROTHER TN-1050 TONER BLACK, 1000 PAGES</t>
  </si>
  <si>
    <t>EOS164</t>
  </si>
  <si>
    <t>BROTHER TN-2420 TONER BLACK, 3K PAGES</t>
  </si>
  <si>
    <t>EOS165</t>
  </si>
  <si>
    <t>BROTHER TX-251 P-TOUCH RIBBON, 24MM X 15M</t>
  </si>
  <si>
    <t>RIBBON</t>
  </si>
  <si>
    <t>EOS166</t>
  </si>
  <si>
    <t>BROTHER TZE-231 P-TOUCH RIBBON, 12MM X 8M</t>
  </si>
  <si>
    <t>EOS167</t>
  </si>
  <si>
    <t>BROTHER TZE-241 P-TOUCH RIBBON, 18MM X 8M</t>
  </si>
  <si>
    <t>EOS168</t>
  </si>
  <si>
    <t>BROTHER TZE-651 P-TOUCH RIBBON, 24MM X 8M</t>
  </si>
  <si>
    <t>EOS169</t>
  </si>
  <si>
    <t>CANON 1509B001 (PGI-35 BK) INK CARTRIDGE BLACK, 191 PAGES, 9ML</t>
  </si>
  <si>
    <t>CANON</t>
  </si>
  <si>
    <t>EOS170</t>
  </si>
  <si>
    <t>CANON 1511B001 (CLI-36) INK CARTRIDGE COLOR, 249 PAGES, 12ML</t>
  </si>
  <si>
    <t>EOS171</t>
  </si>
  <si>
    <t>CANON 1511B018 (CLI-36) INK CARTRIDGE COLOR, 249 PAGES, 12ML, PACK QTY 2</t>
  </si>
  <si>
    <t>PACK 2</t>
  </si>
  <si>
    <t>EOS172</t>
  </si>
  <si>
    <t>CANON 2889C001 (PFI-320MBK) INK CARTRIDGE BLACK 300ML</t>
  </si>
  <si>
    <t>MATTE BLACK</t>
  </si>
  <si>
    <t>EOS173</t>
  </si>
  <si>
    <t>CANON 2890C001 (PFI-320BK) INK CARTRIDGE BLACK 300ML</t>
  </si>
  <si>
    <t>EOS174</t>
  </si>
  <si>
    <t>CANON 2891C001 (PFI-320C) INK CARTRIDGE CYAN 300ML</t>
  </si>
  <si>
    <t/>
  </si>
  <si>
    <t>EOS175</t>
  </si>
  <si>
    <t>CANON 2892C001 (PFI-320M) INK CARTRIDGE MAGENTA 300ML</t>
  </si>
  <si>
    <t>EOS176</t>
  </si>
  <si>
    <t>CANON 2893C001 (PFI-320Y) INK CARTRIDGE YELLOW 300ML</t>
  </si>
  <si>
    <t>EOS177</t>
  </si>
  <si>
    <t>CANON 3009C002 (057) TONER CARTRIDGE BLACK, 3.1K PAGES</t>
  </si>
  <si>
    <t>EOS178</t>
  </si>
  <si>
    <t>CANON 3484B002AA (CRG725) TONER CARTRIDGE BLACK, 1.6K PAGES</t>
  </si>
  <si>
    <t>EOS179</t>
  </si>
  <si>
    <t>CANON 8286B001 (PG-545 XL) PRINTHEAD BLACK, 400 PAGES, 15ML</t>
  </si>
  <si>
    <t>EOS180</t>
  </si>
  <si>
    <t>CANON 8286B006 (CL-546XL) TRI COLOUR INK CARTRIDGE</t>
  </si>
  <si>
    <t>EOS181</t>
  </si>
  <si>
    <t>CANON 8287B001 (PG-545) PRINTHEAD BLACK, 180 PAGES, 8ML</t>
  </si>
  <si>
    <t>EOS182</t>
  </si>
  <si>
    <t>CANON 8287B006 (PG-545 CL 546) PRINTHEAD MULTI PACK, 180 PAGES, PACK QTY 2</t>
  </si>
  <si>
    <t>EOS183</t>
  </si>
  <si>
    <t>EPSON C43S015352 (ERC-05-B) NYLON BLACK, 112K CHARACTERS</t>
  </si>
  <si>
    <t>EPSON</t>
  </si>
  <si>
    <t>EOS184</t>
  </si>
  <si>
    <t>EPSON C13S015637 NYLON BLACK, 4000K CHARACTERS</t>
  </si>
  <si>
    <t>EOS185</t>
  </si>
  <si>
    <t>EPSON C13T26614010 (266) INK CARTRIDGE BLACK, 260 PAGES, 6ML</t>
  </si>
  <si>
    <t>EOS186</t>
  </si>
  <si>
    <t>EPSON C13T26704010 (267) INK CARTRIDGE TRI COLOUR, 200 PAGES, 7ML</t>
  </si>
  <si>
    <t>TRI COLOUR</t>
  </si>
  <si>
    <t>EOS187</t>
  </si>
  <si>
    <t>EPSON C13T03A14010 (603XL) 4 COLOUR MULTIPACK INK CARTRIDGE HIGH CAPACITY</t>
  </si>
  <si>
    <t>EOS188</t>
  </si>
  <si>
    <t>LEXMARK 50F2000 (502) TONER BLACK, 1.5K PAGES @ 5% COVERAGE</t>
  </si>
  <si>
    <t>LEXMARK</t>
  </si>
  <si>
    <t>EOS189</t>
  </si>
  <si>
    <t>LEXMARK 58D2H00 TONER CARTRIDGE BLACK, 15K PAGES</t>
  </si>
  <si>
    <t>EOS190</t>
  </si>
  <si>
    <t>KYOCERA TK-3160 TONER CARTRIDGE BLACK, 12.5K PAGES</t>
  </si>
  <si>
    <t>KYOCERA</t>
  </si>
  <si>
    <t>EOS191</t>
  </si>
  <si>
    <t>KYOCERA TK-5150K BLACK TONER, 12K PAGES</t>
  </si>
  <si>
    <t>EOS192</t>
  </si>
  <si>
    <t>KYOCERA TK-5150C CYAN TONER, 10K PAGES</t>
  </si>
  <si>
    <t>EOS193</t>
  </si>
  <si>
    <t>KYOCERA TK-5150M MAGENTA TONER, 10K PAGES</t>
  </si>
  <si>
    <t>EOS194</t>
  </si>
  <si>
    <t>KYOCERA TK-5150Y YELLOW TONER, 10K PAGES</t>
  </si>
  <si>
    <t>EOS195</t>
  </si>
  <si>
    <t>KYOCERA TK-590K TK-590K KYOCERA TONER FOR C2126MFP</t>
  </si>
  <si>
    <t>EOS196</t>
  </si>
  <si>
    <t>KYOCERA TK-590Y TK-590Y YELLOW TONER FOR C2126MFP</t>
  </si>
  <si>
    <t>EOS197</t>
  </si>
  <si>
    <t>KYOCERA TK-590C TK-590C CYAN TONER FOR C2126MFP</t>
  </si>
  <si>
    <t>EOS198</t>
  </si>
  <si>
    <t>KYOCERA TK-590M TK-590M MAGENTA TONER FOR C2126MFP</t>
  </si>
  <si>
    <t>EOS199</t>
  </si>
  <si>
    <t>MAGICARD MA300YMCKO ENDURO 5 PANEL COLOUR RIBBON 316-8330</t>
  </si>
  <si>
    <t>MAGICARD</t>
  </si>
  <si>
    <t>EOS200</t>
  </si>
  <si>
    <t>MAGICARD MB300YMCKO 600 RIBBON</t>
  </si>
  <si>
    <t>EOS201</t>
  </si>
  <si>
    <t>OKI 44574702 B411/B431 BLACK TONER</t>
  </si>
  <si>
    <t>OKI</t>
  </si>
  <si>
    <t>EOS202</t>
  </si>
  <si>
    <t>OKI 44844506 FOR C831 MAGENTA TONER, 10K PAGES</t>
  </si>
  <si>
    <t>EOS203</t>
  </si>
  <si>
    <t>OKI 44844507 FOR C831 CYAN TONER, 10K PAGES</t>
  </si>
  <si>
    <t>EOS204</t>
  </si>
  <si>
    <t>OKI 44844508 FOR C831 BLACK TONER, 10K PAGES</t>
  </si>
  <si>
    <t>EOS205</t>
  </si>
  <si>
    <t>OKI 46490605 FOR C532/MC573 YELLOW TONER, 6K PAGES</t>
  </si>
  <si>
    <t>EOS206</t>
  </si>
  <si>
    <t>OKI 46490606 FOR C532/MC573 MAGENTA TONER, 6K PAGES</t>
  </si>
  <si>
    <t>EOS207</t>
  </si>
  <si>
    <t>OKI 46490607 FOR C532/MC573 CYAN TONER, 6K PAGES</t>
  </si>
  <si>
    <t>EOS208</t>
  </si>
  <si>
    <t>OKI 46490608 FOR C532/MC573 BLACK TONER, 7K PAGES</t>
  </si>
  <si>
    <t>EOS209</t>
  </si>
  <si>
    <t>XEROX 106R03580 FOR XEROX VERSALINK B400/B405 PRINTERS TONER CARTRIDGE BLACK, 5,900 PAGES</t>
  </si>
  <si>
    <t>XEROX</t>
  </si>
  <si>
    <t>EOS210</t>
  </si>
  <si>
    <t>XEROX 106R01371 TONER BLACK, 14K PAGES @ 5% COVERAGE</t>
  </si>
  <si>
    <t>EOS211</t>
  </si>
  <si>
    <t>XEROX 106R01436 TONER CYAN, 17.8K PAGES @ 5% COVERAGE</t>
  </si>
  <si>
    <t>EOS212</t>
  </si>
  <si>
    <t>XEROX 106R01437 TONER MAGENTA, 17.8K PAGES @ 5% COVERAGE</t>
  </si>
  <si>
    <t>EOS213</t>
  </si>
  <si>
    <t>XEROX 106R01438 TONER YELLOW, 17.8K PAGES @ 5% COVERAGE</t>
  </si>
  <si>
    <t>EOS214</t>
  </si>
  <si>
    <t>XEROX 106R01439 TONER BLACK, 19.8K PAGES @ 5% COVERAGE</t>
  </si>
  <si>
    <t>EOS215</t>
  </si>
  <si>
    <t>XEROX 106R01508 TONER MAGENTA, 12K PAGES @ 5% COVERAGE</t>
  </si>
  <si>
    <t>EOS216</t>
  </si>
  <si>
    <t>XEROX 106R02307 TONER BLACK, 11K PAGES</t>
  </si>
  <si>
    <t>EOS217</t>
  </si>
  <si>
    <t>XEROX 106R02722 TONER BLACK, 14.1K PAGES</t>
  </si>
  <si>
    <t>EOS218</t>
  </si>
  <si>
    <t>XEROX 106R02731 TONER BLACK, 25.3K PAGES</t>
  </si>
  <si>
    <t>EOS219</t>
  </si>
  <si>
    <t>XEROX 006R04376 TONER CARTRIDGE BLACK, 3K PAGES</t>
  </si>
  <si>
    <t>EOS220</t>
  </si>
  <si>
    <t>XEROX 108R00861 DRUM KIT, 80K PAGES</t>
  </si>
  <si>
    <t>EOS221</t>
  </si>
  <si>
    <t>XEROX 108R00865 TONER WASTE BOX, 20K PAGES</t>
  </si>
  <si>
    <t>WASTE</t>
  </si>
  <si>
    <t>EOS222</t>
  </si>
  <si>
    <t>XEROX 108R00971 DRUM KIT, 50K PAGES @ 5% COVERAGE</t>
  </si>
  <si>
    <t>EOS223</t>
  </si>
  <si>
    <t>XEROX 108R00972 DRUM KIT, 50K PAGES @ 5% COVERAGE</t>
  </si>
  <si>
    <t>EOS224</t>
  </si>
  <si>
    <t>XEROX 108R00973 DRUM KIT, 50K PAGES @ 5% COVERAGE</t>
  </si>
  <si>
    <t>EOS225</t>
  </si>
  <si>
    <t>XEROX 108R00974 DRUM KIT, 50K PAGES @ 5% COVERAGE</t>
  </si>
  <si>
    <t>EOS226</t>
  </si>
  <si>
    <t>XEROX 108R00975 TONER WASTE BOX, 25K PAGES</t>
  </si>
  <si>
    <t>EOS227</t>
  </si>
  <si>
    <t>XEROX 113R00773 DRUM KIT, 85K PAGES</t>
  </si>
  <si>
    <t>EOS228</t>
  </si>
  <si>
    <t>XEROX 115R00062 FUSER KIT, 100K PAGES</t>
  </si>
  <si>
    <t>FUSER</t>
  </si>
  <si>
    <t>EOS229</t>
  </si>
  <si>
    <t>XEROX 115R00085 FUSER KIT, 7.5K PAGES</t>
  </si>
  <si>
    <t>EOS230</t>
  </si>
  <si>
    <t>XEROX 126K32230 FUSER KIT, 150K PAGES</t>
  </si>
  <si>
    <t>EOS231</t>
  </si>
  <si>
    <t>RE-MAN HP CE255X (55X) TONER BLACK, 12.5K PAGES</t>
  </si>
  <si>
    <t>REMAN</t>
  </si>
  <si>
    <t>EOS232</t>
  </si>
  <si>
    <t>RE-MAN HP CE270A (650A) TONER BLACK, 13.5K PAGES</t>
  </si>
  <si>
    <t>EOS233</t>
  </si>
  <si>
    <t>RE-MAN HP CF361A (508A) TONER CYAN, 5K PAGES</t>
  </si>
  <si>
    <t>EOS234</t>
  </si>
  <si>
    <t>RE-MAN HP CF363A (508A) TONER MAGENTA, 5K PAGES</t>
  </si>
  <si>
    <t>EOS235</t>
  </si>
  <si>
    <t>RE-MAN HP CE390A (90A) TONER BLACK, 10K PAGES</t>
  </si>
  <si>
    <t>EOS236</t>
  </si>
  <si>
    <t>RE-MAN HP CE390X (90X) TONER BLACK, 24K PAGES</t>
  </si>
  <si>
    <t>EOS237</t>
  </si>
  <si>
    <t>RE-MAN HP CE400X (507X) TONER BLACK, 11K PAGES</t>
  </si>
  <si>
    <t>EOS238</t>
  </si>
  <si>
    <t>RE-MAN HP CE401A (507A) TONER CYAN, 6K PAGES</t>
  </si>
  <si>
    <t>EOS239</t>
  </si>
  <si>
    <t>RE-MAN HP CE402A (507A) TONER YELLOW, 6K PAGES</t>
  </si>
  <si>
    <t>EOS240</t>
  </si>
  <si>
    <t>RE-MAN HP CE403A (507A) TONER MAGENTA, 6K PAGES</t>
  </si>
  <si>
    <t>EOS241</t>
  </si>
  <si>
    <t>RE-MAN HP CE410A (305A) TONER BLACK, 2.2K PAGES</t>
  </si>
  <si>
    <t>EOS242</t>
  </si>
  <si>
    <t>RE-MAN HP CE410X (305X) TONER BLACK, 4K PAGES</t>
  </si>
  <si>
    <t>EOS243</t>
  </si>
  <si>
    <t>RE-MAN HP CE411A (305A) TONER CYAN, 2.6K PAGES</t>
  </si>
  <si>
    <t>EOS244</t>
  </si>
  <si>
    <t>RE-MAN HP CE412A (305A) TONER YELLOW, 2.6K PAGES</t>
  </si>
  <si>
    <t>EOS245</t>
  </si>
  <si>
    <t>RE-MAN HP CE413A (305A) TONER MAGENTA, 2.6K PAGES</t>
  </si>
  <si>
    <t>EOS246</t>
  </si>
  <si>
    <t>RE-MAN HP CE505A (05A) TONER BLACK, 2.3K PAGES</t>
  </si>
  <si>
    <t>EOS247</t>
  </si>
  <si>
    <t>RE-MAN HP CF360A (508A) TONER BLACK, 6K PAGES</t>
  </si>
  <si>
    <t>EOS248</t>
  </si>
  <si>
    <t>RE-MAN HP CF362A (508A) TONER YELLOW, 5K PAGES</t>
  </si>
  <si>
    <t>EOS249</t>
  </si>
  <si>
    <t>RE-MAN HP CN045AE (950XL) INK CARTRIDGE BLACK, 2.3K PAGES, 53ML</t>
  </si>
  <si>
    <t>EOS250</t>
  </si>
  <si>
    <t>RE-MAN HP CN046AE (951XL) INK CARTRIDGE CYAN, 1.5K PAGES, 17ML</t>
  </si>
  <si>
    <t>EOS251</t>
  </si>
  <si>
    <t>RE-MAN HP CN047AE (951XL) INK CARTRIDGE MAGENTA, 1.5K PAGES, 17ML</t>
  </si>
  <si>
    <t>EOS252</t>
  </si>
  <si>
    <t>RE-MAN HP CN048AE (951XL) INK CARTRIDGE YELLOW, 1.5K PAGES, 17ML</t>
  </si>
  <si>
    <t>EOS253</t>
  </si>
  <si>
    <t>RE-MAN HP F6U16AE (953XL) INK CARTRIDGE CYAN, 1,450 PAGES</t>
  </si>
  <si>
    <t>EOS254</t>
  </si>
  <si>
    <t>RE-MAN HP F6U17AE (953XL) INK CARTRIDGE MAGENTA, 1,450 PAGES</t>
  </si>
  <si>
    <t>EOS255</t>
  </si>
  <si>
    <t>RE-MAN HP F6U18AE (953XL) INK CARTRIDGE YELLOW, 1,450 PAGES</t>
  </si>
  <si>
    <t>EOS256</t>
  </si>
  <si>
    <t>RE-MAN HP L0S58AE (953) INK CARTRIDGE BLACK, 900 PAGES</t>
  </si>
  <si>
    <t>EOS257</t>
  </si>
  <si>
    <t>RE-MAN HP L0S70AE (953XL) INK CARTRIDGE BLACK, 2K PAGES</t>
  </si>
  <si>
    <t>EOS258</t>
  </si>
  <si>
    <t>RE-MAN LEXMARK 52D2H00 (522H) TONER BLACK, 25K PAGES</t>
  </si>
  <si>
    <t>EOS259</t>
  </si>
  <si>
    <t>EMPTY TONER RECYCLING COLLECTION BOX</t>
  </si>
  <si>
    <t>COLLECTION</t>
  </si>
  <si>
    <t xml:space="preserve"> Office Supplies Framework: Delivery Service Options</t>
  </si>
  <si>
    <t>Guidance for completion of the Delivery Service Options tab</t>
  </si>
  <si>
    <t>You MUST enter a Percentage (%) for providing each Delivery Service Option in the table below for all cells shaded YELLOW in this worksheet.   
Figures entered are to be as a percentage (%) and up to two decimal places.</t>
  </si>
  <si>
    <t>Delivery Service Options will be applied to the total value of the customers order.
The weightings used in this tab are indicative and for evaluation purposes only. They do not provide a guarantee of volumes for the Framework Contract.
The Basket Price for Lot 3 Core List is automatically populated from the pricing information completed in the 'Lot 3 Core List' tab.
The Uplift per Delivery Option is fixed for the duration of the Framework Contract.</t>
  </si>
  <si>
    <t>Delivery Service Option</t>
  </si>
  <si>
    <t>Delivery Service Option Description</t>
  </si>
  <si>
    <t>% Uplift per Delivery Option (Price per Order)</t>
  </si>
  <si>
    <t xml:space="preserve"> % Uplift per Delivery Option x Basket Price for Lot 3 Core List</t>
  </si>
  <si>
    <t>Weighting (no. of orders)</t>
  </si>
  <si>
    <t>Total (£)
(price x weighting)</t>
  </si>
  <si>
    <t>Next day delivery, ordered via an electronic or manual transaction to either a single or multiple delivery points, depending on the requirement of the Buyer(s).</t>
  </si>
  <si>
    <t>Once a week delivery, consolidating all Orders received up to a point of fulfilment, ordered via an electronic or manual transaction and delivery to either a single or multiple delivery point, depending on the requirement of the Buyer(s).</t>
  </si>
  <si>
    <t>Twice weekly deliveries, consolidating all Orders received up to a point of fulfilment, ordered via an electronic or manual transaction and delivered to either a single or multiple delivery points, depending on the requirement of the Buyer(s).</t>
  </si>
  <si>
    <t>A bespoke option which can be utilised by any Buyer(s). This can comprise of any combination of delivery options 1-3 depending on the requirements of the Buyer(s).</t>
  </si>
  <si>
    <t xml:space="preserve">BASKET PRICE
FOR LOT 3 DELIVERY SERVICE OPTIONS
</t>
  </si>
  <si>
    <t xml:space="preserve"> Office Supplies Framework: Total Basket Price</t>
  </si>
  <si>
    <t>Guidance for Total Basket Price</t>
  </si>
  <si>
    <t xml:space="preserve">The Total Basket Price to be used for evaluation in accordance with paragraph 12 of Attachment 2 - How to Bid.
This takes into consideration all pricing information inputted in the following tabs:
- Lot 3 Core List
- Delivery Service Options
- Non Core &amp; Low Value Orders
NOTE: There is no section to complete on this tab. All fields are auto-populated.
 </t>
  </si>
  <si>
    <t>Lot 3 CORE LIST</t>
  </si>
  <si>
    <t>DELIVERY SERVICE OPTIONS</t>
  </si>
  <si>
    <t>NON-CORE &amp; LOW VALUE ORDERS</t>
  </si>
  <si>
    <t>TOTAL OPENING BASKET PRICE</t>
  </si>
  <si>
    <t>Total Basket Price (populated from the Lot 3 Core List pricing matrix)</t>
  </si>
  <si>
    <t>Total Basket Price (populated from the Delivery Service Options pricing matrix)</t>
  </si>
  <si>
    <t>Total Basket Price (populated from the Non-Core &amp; Low Value Orders pricing matrix)</t>
  </si>
  <si>
    <t xml:space="preserve">This is the sum total of the ‘Total Basket Price’ for the ‘Lot 3 Core List’, ‘Delivery Service Options’, and ‘Non-Core &amp; Low Value Orders’  </t>
  </si>
  <si>
    <t>Green Alternative available - Core</t>
  </si>
  <si>
    <t>Green Alternative available - Non Core</t>
  </si>
  <si>
    <t>No Green Alternative available</t>
  </si>
  <si>
    <t>All prices submitted must be sustainable and include your operating overhead costs and profit margin. 
The margin applied in this submission must not increase through the Framework Term and must be declared in the appropriate column on the Core List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</si>
</sst>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General;\-General;"/>
    <numFmt numFmtId="165" formatCode="_-[$£-809]* #,##0_-;\-[$£-809]* #,##0_-;_-[$£-809]* &quot;-&quot;??_-;_-@"/>
    <numFmt numFmtId="166" formatCode="[$£-809]#,##0.00"/>
    <numFmt numFmtId="167" formatCode="0.0%"/>
    <numFmt numFmtId="168" formatCode="_-&quot;£&quot;* #,##0.00_-;\-&quot;£&quot;* #,##0.00_-;_-&quot;£&quot;* &quot;-&quot;??_-;_-@"/>
    <numFmt numFmtId="169" formatCode="&quot;£&quot;#,##0.00"/>
    <numFmt numFmtId="170" formatCode="_-[$£-809]* #,##0.00_-;\-[$£-809]* #,##0.00_-;_-[$£-809]* &quot;-&quot;??_-;_-@"/>
  </numFmts>
  <fonts count="32" x14ac:knownFonts="1">
    <font>
      <sz val="11"/>
      <color theme="1"/>
      <name val="Arial"/>
      <scheme val="minor"/>
    </font>
    <font>
      <sz val="11"/>
      <color theme="1"/>
      <name val="Arial"/>
    </font>
    <font>
      <sz val="11"/>
      <color rgb="FF000000"/>
      <name val="Arial"/>
    </font>
    <font>
      <b/>
      <sz val="12"/>
      <color theme="1"/>
      <name val="Arial"/>
    </font>
    <font>
      <sz val="11"/>
      <name val="Arial"/>
    </font>
    <font>
      <b/>
      <sz val="16"/>
      <color theme="1"/>
      <name val="Arial"/>
    </font>
    <font>
      <b/>
      <sz val="18"/>
      <color rgb="FF000000"/>
      <name val="Arial"/>
    </font>
    <font>
      <sz val="10"/>
      <color theme="1"/>
      <name val="Arial"/>
    </font>
    <font>
      <b/>
      <sz val="10"/>
      <color theme="1"/>
      <name val="Arial"/>
    </font>
    <font>
      <b/>
      <sz val="10"/>
      <color rgb="FF0070C0"/>
      <name val="Arial"/>
    </font>
    <font>
      <u/>
      <sz val="10"/>
      <color rgb="FF0000FF"/>
      <name val="Arial"/>
    </font>
    <font>
      <u/>
      <sz val="10"/>
      <color rgb="FF0000FF"/>
      <name val="Arial"/>
    </font>
    <font>
      <u/>
      <sz val="10"/>
      <color rgb="FF0000FF"/>
      <name val="Arial"/>
    </font>
    <font>
      <u/>
      <sz val="10"/>
      <color rgb="FF0000FF"/>
      <name val="Arial"/>
    </font>
    <font>
      <u/>
      <sz val="10"/>
      <color rgb="FF0070C0"/>
      <name val="Arial"/>
    </font>
    <font>
      <u/>
      <sz val="10"/>
      <color rgb="FF0070C0"/>
      <name val="Arial"/>
    </font>
    <font>
      <u/>
      <sz val="10"/>
      <color rgb="FF0000FF"/>
      <name val="Arial"/>
    </font>
    <font>
      <u/>
      <sz val="10"/>
      <color theme="10"/>
      <name val="Arial"/>
    </font>
    <font>
      <b/>
      <sz val="10"/>
      <color rgb="FF000000"/>
      <name val="Arial"/>
    </font>
    <font>
      <u/>
      <sz val="10"/>
      <color theme="10"/>
      <name val="Arial"/>
    </font>
    <font>
      <sz val="10"/>
      <color rgb="FF000000"/>
      <name val="Arial"/>
    </font>
    <font>
      <b/>
      <sz val="20"/>
      <color theme="1"/>
      <name val="Arial"/>
    </font>
    <font>
      <u/>
      <sz val="10"/>
      <color theme="10"/>
      <name val="Arial"/>
    </font>
    <font>
      <b/>
      <sz val="10"/>
      <color theme="0"/>
      <name val="Arial"/>
    </font>
    <font>
      <b/>
      <sz val="10"/>
      <color rgb="FFFFFFFF"/>
      <name val="Arial"/>
    </font>
    <font>
      <b/>
      <sz val="10"/>
      <color rgb="FFFF0000"/>
      <name val="Arial"/>
    </font>
    <font>
      <b/>
      <u/>
      <sz val="10"/>
      <color theme="1"/>
      <name val="Arial"/>
    </font>
    <font>
      <b/>
      <sz val="11"/>
      <color theme="1"/>
      <name val="Arial"/>
    </font>
    <font>
      <b/>
      <u/>
      <sz val="16"/>
      <color theme="1"/>
      <name val="Calibri"/>
    </font>
    <font>
      <sz val="11"/>
      <color theme="1"/>
      <name val="Calibri"/>
    </font>
    <font>
      <sz val="11"/>
      <color theme="1"/>
      <name val="Arial"/>
      <scheme val="minor"/>
    </font>
    <font>
      <b/>
      <u/>
      <sz val="10"/>
      <color rgb="FF000000"/>
      <name val="Arial"/>
    </font>
  </fonts>
  <fills count="13">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
      <patternFill patternType="solid">
        <fgColor rgb="FF366092"/>
        <bgColor rgb="FF366092"/>
      </patternFill>
    </fill>
    <fill>
      <patternFill patternType="solid">
        <fgColor rgb="FFB7B7B7"/>
        <bgColor rgb="FFB7B7B7"/>
      </patternFill>
    </fill>
    <fill>
      <patternFill patternType="solid">
        <fgColor rgb="FFB6DDE8"/>
        <bgColor rgb="FFB6DDE8"/>
      </patternFill>
    </fill>
    <fill>
      <patternFill patternType="solid">
        <fgColor theme="5"/>
        <bgColor theme="5"/>
      </patternFill>
    </fill>
    <fill>
      <patternFill patternType="solid">
        <fgColor rgb="FFF2DBDB"/>
        <bgColor rgb="FFF2DBDB"/>
      </patternFill>
    </fill>
  </fills>
  <borders count="47">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right style="medium">
        <color rgb="FF000000"/>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top/>
      <bottom/>
      <diagonal/>
    </border>
    <border>
      <left/>
      <right/>
      <top/>
      <bottom style="thin">
        <color rgb="FF000000"/>
      </bottom>
      <diagonal/>
    </border>
    <border>
      <left/>
      <right/>
      <top/>
      <bottom style="thin">
        <color rgb="FF000000"/>
      </bottom>
      <diagonal/>
    </border>
  </borders>
  <cellStyleXfs count="1">
    <xf numFmtId="0" fontId="0" fillId="0" borderId="0"/>
  </cellStyleXfs>
  <cellXfs count="167">
    <xf numFmtId="0" fontId="0" fillId="0" borderId="0" xfId="0" applyFont="1" applyAlignment="1"/>
    <xf numFmtId="0" fontId="1" fillId="0" borderId="0" xfId="0" applyFont="1"/>
    <xf numFmtId="0" fontId="1" fillId="2" borderId="1" xfId="0" applyFont="1" applyFill="1" applyBorder="1"/>
    <xf numFmtId="0" fontId="2" fillId="0" borderId="0" xfId="0" applyFont="1" applyAlignment="1">
      <alignment horizontal="right" vertical="top"/>
    </xf>
    <xf numFmtId="0" fontId="3" fillId="2" borderId="1" xfId="0" applyFont="1" applyFill="1" applyBorder="1" applyAlignment="1">
      <alignment horizontal="center"/>
    </xf>
    <xf numFmtId="0" fontId="1" fillId="2" borderId="1" xfId="0" applyFont="1" applyFill="1" applyBorder="1" applyAlignment="1">
      <alignment vertical="center"/>
    </xf>
    <xf numFmtId="0" fontId="2" fillId="0" borderId="0" xfId="0" applyFont="1" applyAlignment="1">
      <alignment horizontal="left" vertical="top"/>
    </xf>
    <xf numFmtId="0" fontId="1" fillId="2" borderId="1" xfId="0" applyFont="1" applyFill="1" applyBorder="1" applyAlignment="1">
      <alignment horizontal="left"/>
    </xf>
    <xf numFmtId="0" fontId="7" fillId="2" borderId="1" xfId="0" applyFont="1" applyFill="1" applyBorder="1"/>
    <xf numFmtId="0" fontId="8" fillId="2" borderId="17" xfId="0" applyFont="1" applyFill="1" applyBorder="1" applyAlignment="1">
      <alignment vertical="center"/>
    </xf>
    <xf numFmtId="0" fontId="8" fillId="2" borderId="18" xfId="0" applyFont="1" applyFill="1" applyBorder="1" applyAlignment="1">
      <alignment vertical="center" wrapText="1"/>
    </xf>
    <xf numFmtId="0" fontId="9" fillId="2" borderId="19" xfId="0" applyFont="1" applyFill="1" applyBorder="1" applyAlignment="1">
      <alignment vertical="center"/>
    </xf>
    <xf numFmtId="0" fontId="7" fillId="2" borderId="20" xfId="0" applyFont="1" applyFill="1" applyBorder="1" applyAlignment="1">
      <alignment vertical="center" wrapText="1"/>
    </xf>
    <xf numFmtId="0" fontId="10" fillId="2" borderId="21" xfId="0" applyFont="1" applyFill="1" applyBorder="1" applyAlignment="1">
      <alignment vertical="center"/>
    </xf>
    <xf numFmtId="0" fontId="7" fillId="2" borderId="22" xfId="0" applyFont="1" applyFill="1" applyBorder="1" applyAlignment="1">
      <alignment vertical="center" wrapText="1"/>
    </xf>
    <xf numFmtId="0" fontId="11" fillId="2" borderId="23" xfId="0" applyFont="1" applyFill="1" applyBorder="1" applyAlignment="1">
      <alignment vertical="center"/>
    </xf>
    <xf numFmtId="0" fontId="7" fillId="2" borderId="24" xfId="0" applyFont="1" applyFill="1" applyBorder="1" applyAlignment="1">
      <alignment vertical="center" wrapText="1"/>
    </xf>
    <xf numFmtId="0" fontId="7" fillId="2" borderId="1" xfId="0" applyFont="1" applyFill="1" applyBorder="1" applyAlignment="1">
      <alignmen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7" fillId="2" borderId="1" xfId="0" applyFont="1" applyFill="1" applyBorder="1" applyAlignment="1">
      <alignment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9" fillId="2" borderId="21" xfId="0" applyFont="1" applyFill="1" applyBorder="1" applyAlignment="1">
      <alignment vertical="center" wrapText="1"/>
    </xf>
    <xf numFmtId="0" fontId="12" fillId="2" borderId="21" xfId="0" applyFont="1" applyFill="1" applyBorder="1" applyAlignment="1">
      <alignment vertical="center" wrapText="1"/>
    </xf>
    <xf numFmtId="0" fontId="13" fillId="2" borderId="21" xfId="0" applyFont="1" applyFill="1" applyBorder="1" applyAlignment="1">
      <alignment vertical="center" wrapText="1"/>
    </xf>
    <xf numFmtId="0" fontId="14" fillId="2" borderId="23" xfId="0" applyFont="1" applyFill="1" applyBorder="1" applyAlignment="1">
      <alignment vertical="center" wrapText="1"/>
    </xf>
    <xf numFmtId="0" fontId="15" fillId="2" borderId="1" xfId="0" applyFont="1" applyFill="1" applyBorder="1" applyAlignment="1">
      <alignment vertical="center" wrapText="1"/>
    </xf>
    <xf numFmtId="0" fontId="7" fillId="2" borderId="1" xfId="0" applyFont="1" applyFill="1" applyBorder="1" applyAlignment="1">
      <alignment vertical="center" wrapText="1"/>
    </xf>
    <xf numFmtId="0" fontId="8" fillId="2" borderId="17" xfId="0" applyFont="1" applyFill="1" applyBorder="1" applyAlignment="1">
      <alignment vertical="center" wrapText="1"/>
    </xf>
    <xf numFmtId="0" fontId="16" fillId="2" borderId="23" xfId="0" applyFont="1" applyFill="1" applyBorder="1" applyAlignment="1">
      <alignment vertical="center" wrapText="1"/>
    </xf>
    <xf numFmtId="0" fontId="9" fillId="2" borderId="1" xfId="0" applyFont="1" applyFill="1" applyBorder="1" applyAlignment="1">
      <alignment vertical="center" wrapText="1"/>
    </xf>
    <xf numFmtId="0" fontId="8" fillId="2" borderId="1" xfId="0" applyFont="1" applyFill="1" applyBorder="1" applyAlignment="1">
      <alignment vertical="center" wrapText="1"/>
    </xf>
    <xf numFmtId="0" fontId="17" fillId="2" borderId="1" xfId="0" applyFont="1" applyFill="1" applyBorder="1" applyAlignment="1">
      <alignment vertical="center"/>
    </xf>
    <xf numFmtId="0" fontId="7" fillId="5" borderId="1" xfId="0" applyFont="1" applyFill="1"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left"/>
    </xf>
    <xf numFmtId="0" fontId="6" fillId="4" borderId="25" xfId="0" applyFont="1" applyFill="1" applyBorder="1" applyAlignment="1">
      <alignment horizontal="center" vertical="center" wrapText="1"/>
    </xf>
    <xf numFmtId="0" fontId="18" fillId="2" borderId="1" xfId="0" applyFont="1" applyFill="1" applyBorder="1" applyAlignment="1">
      <alignment vertical="center" wrapText="1"/>
    </xf>
    <xf numFmtId="0" fontId="19"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8" fillId="2" borderId="29" xfId="0" applyFont="1" applyFill="1" applyBorder="1" applyAlignment="1">
      <alignment horizontal="left" vertical="center" wrapText="1"/>
    </xf>
    <xf numFmtId="3" fontId="20" fillId="7" borderId="25" xfId="0" applyNumberFormat="1" applyFont="1" applyFill="1" applyBorder="1" applyAlignment="1">
      <alignment horizontal="left" vertical="center" wrapText="1"/>
    </xf>
    <xf numFmtId="0" fontId="8" fillId="4" borderId="25" xfId="0" applyFont="1" applyFill="1" applyBorder="1" applyAlignment="1">
      <alignment horizontal="left" vertical="center" wrapText="1"/>
    </xf>
    <xf numFmtId="0" fontId="7" fillId="2" borderId="27" xfId="0" quotePrefix="1" applyFont="1" applyFill="1" applyBorder="1" applyAlignment="1">
      <alignment vertical="top" wrapText="1"/>
    </xf>
    <xf numFmtId="0" fontId="7" fillId="2" borderId="30" xfId="0" applyFont="1" applyFill="1" applyBorder="1"/>
    <xf numFmtId="0" fontId="7" fillId="2" borderId="26" xfId="0" quotePrefix="1" applyFont="1" applyFill="1" applyBorder="1" applyAlignment="1">
      <alignment vertical="top" wrapText="1"/>
    </xf>
    <xf numFmtId="0" fontId="7" fillId="2" borderId="28" xfId="0" applyFont="1" applyFill="1" applyBorder="1" applyAlignment="1">
      <alignment vertical="top" wrapText="1"/>
    </xf>
    <xf numFmtId="0" fontId="8" fillId="4" borderId="28"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20" fillId="2" borderId="26" xfId="0" applyFont="1" applyFill="1" applyBorder="1" applyAlignment="1">
      <alignment horizontal="left" vertical="center" wrapText="1"/>
    </xf>
    <xf numFmtId="0" fontId="7" fillId="2" borderId="26" xfId="0" applyFont="1" applyFill="1" applyBorder="1" applyAlignment="1">
      <alignment vertical="center"/>
    </xf>
    <xf numFmtId="0" fontId="7" fillId="2" borderId="26" xfId="0" applyFont="1" applyFill="1" applyBorder="1" applyAlignment="1">
      <alignment horizontal="left" vertical="center" wrapText="1"/>
    </xf>
    <xf numFmtId="0" fontId="8" fillId="2" borderId="27" xfId="0" applyFont="1" applyFill="1" applyBorder="1" applyAlignment="1">
      <alignment vertical="center" wrapText="1"/>
    </xf>
    <xf numFmtId="0" fontId="8" fillId="2" borderId="26" xfId="0" applyFont="1" applyFill="1" applyBorder="1" applyAlignment="1">
      <alignment vertical="center"/>
    </xf>
    <xf numFmtId="0" fontId="8" fillId="2" borderId="26" xfId="0" applyFont="1" applyFill="1" applyBorder="1" applyAlignment="1">
      <alignment vertical="center" wrapText="1"/>
    </xf>
    <xf numFmtId="0" fontId="7" fillId="2" borderId="28" xfId="0" applyFont="1" applyFill="1" applyBorder="1" applyAlignment="1">
      <alignment vertical="center"/>
    </xf>
    <xf numFmtId="0" fontId="7" fillId="0" borderId="25" xfId="0" applyFont="1" applyBorder="1" applyAlignment="1">
      <alignment vertical="center"/>
    </xf>
    <xf numFmtId="0" fontId="7" fillId="2" borderId="1" xfId="0" applyFont="1" applyFill="1" applyBorder="1" applyAlignment="1">
      <alignment horizontal="left" vertical="top" wrapText="1"/>
    </xf>
    <xf numFmtId="0" fontId="23" fillId="8" borderId="27" xfId="0" applyFont="1" applyFill="1" applyBorder="1" applyAlignment="1">
      <alignment horizontal="center" vertical="center" wrapText="1"/>
    </xf>
    <xf numFmtId="0" fontId="24" fillId="8" borderId="27" xfId="0" applyFont="1" applyFill="1" applyBorder="1" applyAlignment="1">
      <alignment horizontal="center" vertical="center" wrapText="1"/>
    </xf>
    <xf numFmtId="0" fontId="24" fillId="8" borderId="19" xfId="0" applyFont="1" applyFill="1" applyBorder="1" applyAlignment="1">
      <alignment horizontal="center" vertical="center" wrapText="1"/>
    </xf>
    <xf numFmtId="0" fontId="23" fillId="8" borderId="2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7" fillId="2" borderId="25" xfId="0" applyFont="1" applyFill="1" applyBorder="1"/>
    <xf numFmtId="165" fontId="7" fillId="2" borderId="25" xfId="0" applyNumberFormat="1" applyFont="1" applyFill="1" applyBorder="1" applyAlignment="1">
      <alignment horizontal="center"/>
    </xf>
    <xf numFmtId="166" fontId="8" fillId="6" borderId="25" xfId="0" applyNumberFormat="1" applyFont="1" applyFill="1" applyBorder="1" applyAlignment="1">
      <alignment horizontal="center" wrapText="1"/>
    </xf>
    <xf numFmtId="0" fontId="8" fillId="2" borderId="25" xfId="0" applyFont="1" applyFill="1" applyBorder="1"/>
    <xf numFmtId="165" fontId="8" fillId="2" borderId="25" xfId="0" applyNumberFormat="1" applyFont="1" applyFill="1" applyBorder="1" applyAlignment="1">
      <alignment horizontal="center"/>
    </xf>
    <xf numFmtId="168" fontId="8" fillId="6" borderId="25" xfId="0" applyNumberFormat="1" applyFont="1" applyFill="1" applyBorder="1" applyAlignment="1">
      <alignment horizontal="center" vertical="center"/>
    </xf>
    <xf numFmtId="0" fontId="8" fillId="6" borderId="27" xfId="0" applyFont="1" applyFill="1" applyBorder="1" applyAlignment="1">
      <alignment horizontal="center" wrapText="1"/>
    </xf>
    <xf numFmtId="168" fontId="8" fillId="6" borderId="25" xfId="0" applyNumberFormat="1" applyFont="1" applyFill="1" applyBorder="1" applyAlignment="1">
      <alignment vertical="center"/>
    </xf>
    <xf numFmtId="0" fontId="25" fillId="2" borderId="1" xfId="0" applyFont="1" applyFill="1" applyBorder="1" applyAlignment="1">
      <alignment horizontal="center" vertical="center" wrapText="1"/>
    </xf>
    <xf numFmtId="0" fontId="26" fillId="2" borderId="1" xfId="0" applyFont="1" applyFill="1" applyBorder="1" applyAlignment="1">
      <alignment vertical="center" wrapText="1"/>
    </xf>
    <xf numFmtId="0" fontId="23" fillId="8" borderId="43" xfId="0" applyFont="1" applyFill="1" applyBorder="1" applyAlignment="1">
      <alignment horizontal="center" vertical="center" wrapText="1"/>
    </xf>
    <xf numFmtId="169" fontId="24" fillId="8" borderId="43" xfId="0" applyNumberFormat="1" applyFont="1" applyFill="1" applyBorder="1" applyAlignment="1">
      <alignment horizontal="center" vertical="center" wrapText="1"/>
    </xf>
    <xf numFmtId="169" fontId="23" fillId="8" borderId="43" xfId="0" applyNumberFormat="1" applyFont="1" applyFill="1" applyBorder="1" applyAlignment="1">
      <alignment horizontal="center" vertical="center" wrapText="1"/>
    </xf>
    <xf numFmtId="1" fontId="24" fillId="8" borderId="43" xfId="0" applyNumberFormat="1" applyFont="1" applyFill="1" applyBorder="1" applyAlignment="1">
      <alignment horizontal="center" vertical="center" wrapText="1"/>
    </xf>
    <xf numFmtId="1" fontId="23" fillId="8" borderId="43" xfId="0" applyNumberFormat="1" applyFont="1" applyFill="1" applyBorder="1" applyAlignment="1">
      <alignment horizontal="center" vertical="center" wrapText="1"/>
    </xf>
    <xf numFmtId="0" fontId="1" fillId="0" borderId="25" xfId="0" applyFont="1" applyBorder="1"/>
    <xf numFmtId="0" fontId="1" fillId="10" borderId="25" xfId="0" applyFont="1" applyFill="1" applyBorder="1"/>
    <xf numFmtId="3" fontId="7" fillId="2" borderId="25" xfId="0" applyNumberFormat="1" applyFont="1" applyFill="1" applyBorder="1" applyAlignment="1">
      <alignment horizontal="center" vertical="center" wrapText="1"/>
    </xf>
    <xf numFmtId="168" fontId="7" fillId="2" borderId="25" xfId="0" applyNumberFormat="1" applyFont="1" applyFill="1" applyBorder="1" applyAlignment="1">
      <alignment vertical="center" wrapText="1"/>
    </xf>
    <xf numFmtId="168" fontId="7" fillId="2" borderId="27" xfId="0" applyNumberFormat="1" applyFont="1" applyFill="1" applyBorder="1" applyAlignment="1">
      <alignment vertical="center" wrapText="1"/>
    </xf>
    <xf numFmtId="168" fontId="8" fillId="6" borderId="25" xfId="0" applyNumberFormat="1" applyFont="1" applyFill="1" applyBorder="1" applyAlignment="1">
      <alignment vertical="center" wrapText="1"/>
    </xf>
    <xf numFmtId="0" fontId="24" fillId="8" borderId="25" xfId="0" applyFont="1" applyFill="1" applyBorder="1" applyAlignment="1">
      <alignment horizontal="center" vertical="center" wrapText="1"/>
    </xf>
    <xf numFmtId="0" fontId="7" fillId="2" borderId="25" xfId="0" applyFont="1" applyFill="1" applyBorder="1" applyAlignment="1">
      <alignment horizontal="center" vertical="center"/>
    </xf>
    <xf numFmtId="0" fontId="7" fillId="2" borderId="25" xfId="0" applyFont="1" applyFill="1" applyBorder="1" applyAlignment="1">
      <alignment vertical="center" wrapText="1"/>
    </xf>
    <xf numFmtId="170" fontId="7" fillId="2" borderId="25" xfId="0" applyNumberFormat="1" applyFont="1" applyFill="1" applyBorder="1" applyAlignment="1">
      <alignment horizontal="center" vertical="center"/>
    </xf>
    <xf numFmtId="4" fontId="7" fillId="2" borderId="25" xfId="0" applyNumberFormat="1" applyFont="1" applyFill="1" applyBorder="1" applyAlignment="1">
      <alignment horizontal="center" vertical="center"/>
    </xf>
    <xf numFmtId="168" fontId="7" fillId="2" borderId="25" xfId="0" applyNumberFormat="1" applyFont="1" applyFill="1" applyBorder="1" applyAlignment="1">
      <alignment horizontal="center" vertical="center"/>
    </xf>
    <xf numFmtId="0" fontId="20" fillId="2" borderId="25" xfId="0" applyFont="1" applyFill="1" applyBorder="1" applyAlignment="1">
      <alignment vertical="center" wrapText="1"/>
    </xf>
    <xf numFmtId="0" fontId="20" fillId="2" borderId="25" xfId="0" applyFont="1" applyFill="1" applyBorder="1" applyAlignment="1">
      <alignment horizontal="left" vertical="center" wrapText="1"/>
    </xf>
    <xf numFmtId="168" fontId="27" fillId="6" borderId="25" xfId="0" applyNumberFormat="1" applyFont="1" applyFill="1" applyBorder="1" applyAlignment="1">
      <alignment horizontal="center" vertical="center"/>
    </xf>
    <xf numFmtId="0" fontId="8" fillId="2" borderId="25" xfId="0" applyFont="1" applyFill="1" applyBorder="1" applyAlignment="1">
      <alignment vertical="center" wrapText="1"/>
    </xf>
    <xf numFmtId="0" fontId="29" fillId="2" borderId="1" xfId="0" applyFont="1" applyFill="1" applyBorder="1"/>
    <xf numFmtId="0" fontId="23" fillId="11" borderId="25" xfId="0" applyFont="1" applyFill="1" applyBorder="1" applyAlignment="1">
      <alignment horizontal="center" vertical="center" wrapText="1"/>
    </xf>
    <xf numFmtId="0" fontId="29" fillId="2" borderId="1" xfId="0" applyFont="1" applyFill="1" applyBorder="1" applyAlignment="1">
      <alignment wrapText="1"/>
    </xf>
    <xf numFmtId="0" fontId="7" fillId="2" borderId="25" xfId="0" applyFont="1" applyFill="1" applyBorder="1" applyAlignment="1">
      <alignment horizontal="center" vertical="center" wrapText="1"/>
    </xf>
    <xf numFmtId="0" fontId="7" fillId="12" borderId="25" xfId="0" applyFont="1" applyFill="1" applyBorder="1" applyAlignment="1">
      <alignment horizontal="center" vertical="center" wrapText="1"/>
    </xf>
    <xf numFmtId="170" fontId="8" fillId="2" borderId="25" xfId="0" applyNumberFormat="1" applyFont="1" applyFill="1" applyBorder="1" applyAlignment="1">
      <alignment horizontal="center" vertical="center"/>
    </xf>
    <xf numFmtId="170" fontId="8" fillId="2" borderId="25" xfId="0" applyNumberFormat="1" applyFont="1" applyFill="1" applyBorder="1" applyAlignment="1">
      <alignment horizontal="center" vertical="center" wrapText="1"/>
    </xf>
    <xf numFmtId="170" fontId="8" fillId="12" borderId="25" xfId="0" applyNumberFormat="1" applyFont="1" applyFill="1" applyBorder="1" applyAlignment="1">
      <alignment horizontal="center" vertical="center"/>
    </xf>
    <xf numFmtId="0" fontId="30" fillId="0" borderId="0" xfId="0" applyFont="1"/>
    <xf numFmtId="10" fontId="8" fillId="7" borderId="25" xfId="0" applyNumberFormat="1" applyFont="1" applyFill="1" applyBorder="1" applyAlignment="1" applyProtection="1">
      <alignment horizontal="center" wrapText="1"/>
      <protection locked="0"/>
    </xf>
    <xf numFmtId="167" fontId="8" fillId="7" borderId="25" xfId="0" applyNumberFormat="1" applyFont="1" applyFill="1" applyBorder="1" applyAlignment="1" applyProtection="1">
      <alignment horizontal="center" wrapText="1"/>
      <protection locked="0"/>
    </xf>
    <xf numFmtId="169" fontId="18" fillId="7" borderId="25" xfId="0" applyNumberFormat="1" applyFont="1" applyFill="1" applyBorder="1" applyAlignment="1" applyProtection="1">
      <alignment horizontal="center" vertical="center" wrapText="1"/>
      <protection locked="0"/>
    </xf>
    <xf numFmtId="169" fontId="7" fillId="7" borderId="25" xfId="0" applyNumberFormat="1" applyFont="1" applyFill="1" applyBorder="1" applyAlignment="1" applyProtection="1">
      <alignment horizontal="center" vertical="center" wrapText="1"/>
      <protection locked="0"/>
    </xf>
    <xf numFmtId="10" fontId="7" fillId="7" borderId="25" xfId="0" applyNumberFormat="1" applyFont="1" applyFill="1" applyBorder="1" applyAlignment="1" applyProtection="1">
      <alignment horizontal="center" vertical="center" wrapText="1"/>
      <protection locked="0"/>
    </xf>
    <xf numFmtId="10" fontId="7" fillId="7" borderId="25" xfId="0" applyNumberFormat="1" applyFont="1" applyFill="1" applyBorder="1" applyAlignment="1" applyProtection="1">
      <alignment horizontal="center" vertical="center"/>
      <protection locked="0"/>
    </xf>
    <xf numFmtId="10" fontId="5" fillId="3" borderId="4" xfId="0" applyNumberFormat="1" applyFont="1" applyFill="1" applyBorder="1" applyAlignment="1" applyProtection="1">
      <alignment horizontal="center" vertical="center" wrapText="1"/>
      <protection locked="0"/>
    </xf>
    <xf numFmtId="0" fontId="4" fillId="0" borderId="5" xfId="0" applyFont="1" applyBorder="1" applyProtection="1">
      <protection locked="0"/>
    </xf>
    <xf numFmtId="0" fontId="3" fillId="2" borderId="2" xfId="0" applyFont="1" applyFill="1" applyBorder="1" applyAlignment="1">
      <alignment horizontal="center"/>
    </xf>
    <xf numFmtId="0" fontId="4" fillId="0" borderId="3" xfId="0" applyFont="1" applyBorder="1"/>
    <xf numFmtId="0" fontId="5" fillId="2" borderId="2" xfId="0" applyFont="1" applyFill="1" applyBorder="1" applyAlignment="1">
      <alignment horizontal="center" vertical="center"/>
    </xf>
    <xf numFmtId="0" fontId="3" fillId="2" borderId="2" xfId="0" applyFont="1" applyFill="1" applyBorder="1" applyAlignment="1">
      <alignment horizontal="center" wrapText="1"/>
    </xf>
    <xf numFmtId="0" fontId="6" fillId="4"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8" fillId="2" borderId="9" xfId="0" applyFont="1" applyFill="1" applyBorder="1" applyAlignment="1">
      <alignment horizontal="left" vertical="center"/>
    </xf>
    <xf numFmtId="0" fontId="4" fillId="0" borderId="10" xfId="0" applyFont="1" applyBorder="1"/>
    <xf numFmtId="0" fontId="4" fillId="0" borderId="11" xfId="0" applyFont="1" applyBorder="1"/>
    <xf numFmtId="0" fontId="4" fillId="0" borderId="12" xfId="0" applyFont="1" applyBorder="1"/>
    <xf numFmtId="0" fontId="0" fillId="0" borderId="0" xfId="0" applyFont="1" applyAlignment="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8" fillId="2" borderId="31" xfId="0" applyFont="1" applyFill="1" applyBorder="1" applyAlignment="1">
      <alignment horizontal="left" wrapText="1"/>
    </xf>
    <xf numFmtId="0" fontId="4" fillId="0" borderId="32" xfId="0" applyFont="1" applyBorder="1"/>
    <xf numFmtId="0" fontId="8" fillId="2" borderId="31" xfId="0" applyFont="1" applyFill="1" applyBorder="1" applyAlignment="1">
      <alignment horizontal="center" wrapText="1"/>
    </xf>
    <xf numFmtId="0" fontId="24" fillId="8" borderId="33" xfId="0" applyFont="1" applyFill="1" applyBorder="1" applyAlignment="1">
      <alignment horizontal="center" vertical="center" wrapText="1"/>
    </xf>
    <xf numFmtId="0" fontId="4" fillId="0" borderId="34" xfId="0" applyFont="1" applyBorder="1"/>
    <xf numFmtId="0" fontId="7" fillId="2" borderId="6" xfId="0" applyFont="1" applyFill="1" applyBorder="1" applyAlignment="1">
      <alignment horizontal="center"/>
    </xf>
    <xf numFmtId="0" fontId="8" fillId="6" borderId="35" xfId="0" applyFont="1" applyFill="1" applyBorder="1" applyAlignment="1">
      <alignment horizontal="center" wrapText="1"/>
    </xf>
    <xf numFmtId="0" fontId="4" fillId="0" borderId="36" xfId="0" applyFont="1" applyBorder="1"/>
    <xf numFmtId="0" fontId="4" fillId="0" borderId="37" xfId="0" applyFont="1" applyBorder="1"/>
    <xf numFmtId="168" fontId="8" fillId="9" borderId="35" xfId="0" applyNumberFormat="1" applyFont="1" applyFill="1" applyBorder="1"/>
    <xf numFmtId="0" fontId="7" fillId="2" borderId="6" xfId="0" applyFont="1" applyFill="1" applyBorder="1" applyAlignment="1">
      <alignment horizontal="left" vertical="center" wrapText="1"/>
    </xf>
    <xf numFmtId="3" fontId="7" fillId="7" borderId="6" xfId="0" applyNumberFormat="1" applyFont="1" applyFill="1" applyBorder="1" applyAlignment="1">
      <alignment horizontal="left" vertical="center" wrapText="1"/>
    </xf>
    <xf numFmtId="0" fontId="21" fillId="4" borderId="6" xfId="0" applyFont="1" applyFill="1" applyBorder="1" applyAlignment="1">
      <alignment horizontal="center" vertical="center" wrapText="1"/>
    </xf>
    <xf numFmtId="0" fontId="22" fillId="2" borderId="6" xfId="0" applyFont="1" applyFill="1" applyBorder="1" applyAlignment="1">
      <alignment horizontal="left" vertical="center" wrapText="1"/>
    </xf>
    <xf numFmtId="0" fontId="8" fillId="0" borderId="6" xfId="0" applyFont="1" applyBorder="1" applyAlignment="1">
      <alignment horizontal="left" vertical="center" wrapText="1"/>
    </xf>
    <xf numFmtId="164" fontId="8" fillId="2" borderId="6" xfId="0" applyNumberFormat="1" applyFont="1" applyFill="1" applyBorder="1" applyAlignment="1">
      <alignment horizontal="left" vertical="center" wrapText="1"/>
    </xf>
    <xf numFmtId="0" fontId="21" fillId="4" borderId="2" xfId="0" applyFont="1" applyFill="1" applyBorder="1" applyAlignment="1">
      <alignment horizontal="center" vertical="center" wrapText="1"/>
    </xf>
    <xf numFmtId="0" fontId="4" fillId="0" borderId="38" xfId="0" applyFont="1" applyBorder="1"/>
    <xf numFmtId="0" fontId="4" fillId="0" borderId="39" xfId="0" applyFont="1" applyBorder="1"/>
    <xf numFmtId="164" fontId="8" fillId="2" borderId="40" xfId="0" applyNumberFormat="1" applyFont="1" applyFill="1" applyBorder="1" applyAlignment="1">
      <alignment horizontal="left" vertical="center" wrapText="1"/>
    </xf>
    <xf numFmtId="0" fontId="4" fillId="0" borderId="41" xfId="0" applyFont="1" applyBorder="1"/>
    <xf numFmtId="0" fontId="4" fillId="0" borderId="42" xfId="0" applyFont="1" applyBorder="1"/>
    <xf numFmtId="0" fontId="8" fillId="0" borderId="10" xfId="0" applyFont="1" applyBorder="1" applyAlignment="1">
      <alignment horizontal="left" vertical="center" wrapText="1"/>
    </xf>
    <xf numFmtId="3" fontId="7" fillId="2" borderId="6" xfId="0" applyNumberFormat="1" applyFont="1" applyFill="1" applyBorder="1" applyAlignment="1">
      <alignment horizontal="left" vertical="center" wrapText="1"/>
    </xf>
    <xf numFmtId="0" fontId="7" fillId="2" borderId="2" xfId="0" applyFont="1" applyFill="1" applyBorder="1" applyAlignment="1">
      <alignment horizontal="left" vertical="center"/>
    </xf>
    <xf numFmtId="0" fontId="25" fillId="2" borderId="44" xfId="0" applyFont="1" applyFill="1" applyBorder="1" applyAlignment="1">
      <alignment horizontal="center" vertical="center" wrapText="1"/>
    </xf>
    <xf numFmtId="0" fontId="8" fillId="6" borderId="45" xfId="0" applyFont="1" applyFill="1" applyBorder="1" applyAlignment="1">
      <alignment horizontal="center" vertical="center" wrapText="1"/>
    </xf>
    <xf numFmtId="0" fontId="4" fillId="0" borderId="46" xfId="0" applyFont="1" applyBorder="1"/>
    <xf numFmtId="0" fontId="8" fillId="6" borderId="6" xfId="0" applyFont="1" applyFill="1" applyBorder="1" applyAlignment="1">
      <alignment horizontal="left" vertical="center" wrapText="1"/>
    </xf>
    <xf numFmtId="0" fontId="7" fillId="2" borderId="6" xfId="0" quotePrefix="1" applyFont="1" applyFill="1" applyBorder="1" applyAlignment="1">
      <alignment horizontal="left" vertical="center" wrapText="1"/>
    </xf>
    <xf numFmtId="0" fontId="8" fillId="2" borderId="6" xfId="0" applyFont="1" applyFill="1" applyBorder="1" applyAlignment="1">
      <alignment horizontal="left" vertical="center" wrapText="1"/>
    </xf>
    <xf numFmtId="0" fontId="28" fillId="2" borderId="2" xfId="0" applyFont="1" applyFill="1" applyBorder="1" applyAlignment="1">
      <alignment horizontal="center" vertical="center" wrapText="1"/>
    </xf>
    <xf numFmtId="0" fontId="21" fillId="4" borderId="9" xfId="0" applyFont="1" applyFill="1" applyBorder="1" applyAlignment="1">
      <alignment horizontal="center" vertical="center" wrapText="1"/>
    </xf>
    <xf numFmtId="3" fontId="7" fillId="2" borderId="6" xfId="0"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95250</xdr:rowOff>
    </xdr:from>
    <xdr:ext cx="1152525" cy="762000"/>
    <xdr:pic>
      <xdr:nvPicPr>
        <xdr:cNvPr id="2" name="image1.png" descr="CCS_2935_SML_AW">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xdr:colOff>
      <xdr:row>0</xdr:row>
      <xdr:rowOff>0</xdr:rowOff>
    </xdr:from>
    <xdr:ext cx="0" cy="76200"/>
    <xdr:pic>
      <xdr:nvPicPr>
        <xdr:cNvPr id="2" name="image3.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3" name="image2.png" descr="CCS_logo.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57150</xdr:colOff>
      <xdr:row>0</xdr:row>
      <xdr:rowOff>76200</xdr:rowOff>
    </xdr:from>
    <xdr:ext cx="1076325" cy="781050"/>
    <xdr:pic>
      <xdr:nvPicPr>
        <xdr:cNvPr id="5" name="image2.png" descr="CCS_logo.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12392025</xdr:colOff>
      <xdr:row>0</xdr:row>
      <xdr:rowOff>76200</xdr:rowOff>
    </xdr:from>
    <xdr:ext cx="0" cy="76200"/>
    <xdr:pic>
      <xdr:nvPicPr>
        <xdr:cNvPr id="2" name="image3.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3" name="image2.png" descr="CCS_logo.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4" name="image3.jp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5" name="image3.jpg">
          <a:extLst>
            <a:ext uri="{FF2B5EF4-FFF2-40B4-BE49-F238E27FC236}">
              <a16:creationId xmlns:a16="http://schemas.microsoft.com/office/drawing/2014/main" id="{00000000-0008-0000-02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6" name="image3.jpg">
          <a:extLst>
            <a:ext uri="{FF2B5EF4-FFF2-40B4-BE49-F238E27FC236}">
              <a16:creationId xmlns:a16="http://schemas.microsoft.com/office/drawing/2014/main" id="{00000000-0008-0000-02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7" name="image3.jpg">
          <a:extLst>
            <a:ext uri="{FF2B5EF4-FFF2-40B4-BE49-F238E27FC236}">
              <a16:creationId xmlns:a16="http://schemas.microsoft.com/office/drawing/2014/main" id="{00000000-0008-0000-02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8" name="image3.jpg">
          <a:extLst>
            <a:ext uri="{FF2B5EF4-FFF2-40B4-BE49-F238E27FC236}">
              <a16:creationId xmlns:a16="http://schemas.microsoft.com/office/drawing/2014/main" id="{00000000-0008-0000-02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9" name="image3.jpg">
          <a:extLst>
            <a:ext uri="{FF2B5EF4-FFF2-40B4-BE49-F238E27FC236}">
              <a16:creationId xmlns:a16="http://schemas.microsoft.com/office/drawing/2014/main" id="{00000000-0008-0000-02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0</xdr:row>
      <xdr:rowOff>38100</xdr:rowOff>
    </xdr:from>
    <xdr:ext cx="1076325" cy="876300"/>
    <xdr:pic>
      <xdr:nvPicPr>
        <xdr:cNvPr id="10" name="image2.png" descr="CCS_logo.PNG">
          <a:extLst>
            <a:ext uri="{FF2B5EF4-FFF2-40B4-BE49-F238E27FC236}">
              <a16:creationId xmlns:a16="http://schemas.microsoft.com/office/drawing/2014/main" id="{00000000-0008-0000-02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1" name="image3.jpg">
          <a:extLst>
            <a:ext uri="{FF2B5EF4-FFF2-40B4-BE49-F238E27FC236}">
              <a16:creationId xmlns:a16="http://schemas.microsoft.com/office/drawing/2014/main" id="{00000000-0008-0000-02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2" name="image3.jpg">
          <a:extLst>
            <a:ext uri="{FF2B5EF4-FFF2-40B4-BE49-F238E27FC236}">
              <a16:creationId xmlns:a16="http://schemas.microsoft.com/office/drawing/2014/main" id="{00000000-0008-0000-02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3" name="image3.jpg">
          <a:extLst>
            <a:ext uri="{FF2B5EF4-FFF2-40B4-BE49-F238E27FC236}">
              <a16:creationId xmlns:a16="http://schemas.microsoft.com/office/drawing/2014/main" id="{00000000-0008-0000-02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12392025</xdr:colOff>
      <xdr:row>0</xdr:row>
      <xdr:rowOff>76200</xdr:rowOff>
    </xdr:from>
    <xdr:ext cx="0" cy="76200"/>
    <xdr:pic>
      <xdr:nvPicPr>
        <xdr:cNvPr id="14" name="image3.jpg">
          <a:extLst>
            <a:ext uri="{FF2B5EF4-FFF2-40B4-BE49-F238E27FC236}">
              <a16:creationId xmlns:a16="http://schemas.microsoft.com/office/drawing/2014/main" id="{00000000-0008-0000-0200-00000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38100</xdr:colOff>
      <xdr:row>0</xdr:row>
      <xdr:rowOff>0</xdr:rowOff>
    </xdr:from>
    <xdr:ext cx="0" cy="76200"/>
    <xdr:pic>
      <xdr:nvPicPr>
        <xdr:cNvPr id="15" name="image3.jpg">
          <a:extLst>
            <a:ext uri="{FF2B5EF4-FFF2-40B4-BE49-F238E27FC236}">
              <a16:creationId xmlns:a16="http://schemas.microsoft.com/office/drawing/2014/main" id="{00000000-0008-0000-0200-00000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76200</xdr:colOff>
      <xdr:row>0</xdr:row>
      <xdr:rowOff>95250</xdr:rowOff>
    </xdr:from>
    <xdr:ext cx="1123950" cy="771525"/>
    <xdr:pic>
      <xdr:nvPicPr>
        <xdr:cNvPr id="4" name="image4.png" descr="CCS_2935_SML_AW">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14</xdr:col>
      <xdr:colOff>38100</xdr:colOff>
      <xdr:row>0</xdr:row>
      <xdr:rowOff>0</xdr:rowOff>
    </xdr:from>
    <xdr:ext cx="0" cy="76200"/>
    <xdr:pic>
      <xdr:nvPicPr>
        <xdr:cNvPr id="2" name="image3.jp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38100</xdr:colOff>
      <xdr:row>0</xdr:row>
      <xdr:rowOff>0</xdr:rowOff>
    </xdr:from>
    <xdr:ext cx="0" cy="76200"/>
    <xdr:pic>
      <xdr:nvPicPr>
        <xdr:cNvPr id="3" name="image3.jp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123825</xdr:colOff>
      <xdr:row>0</xdr:row>
      <xdr:rowOff>95250</xdr:rowOff>
    </xdr:from>
    <xdr:ext cx="1209675" cy="771525"/>
    <xdr:pic>
      <xdr:nvPicPr>
        <xdr:cNvPr id="4" name="image4.png" descr="CCS_2935_SML_AW">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38100</xdr:colOff>
      <xdr:row>0</xdr:row>
      <xdr:rowOff>0</xdr:rowOff>
    </xdr:from>
    <xdr:ext cx="0" cy="76200"/>
    <xdr:pic>
      <xdr:nvPicPr>
        <xdr:cNvPr id="2" name="image3.jp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4</xdr:col>
      <xdr:colOff>38100</xdr:colOff>
      <xdr:row>0</xdr:row>
      <xdr:rowOff>0</xdr:rowOff>
    </xdr:from>
    <xdr:ext cx="0" cy="76200"/>
    <xdr:pic>
      <xdr:nvPicPr>
        <xdr:cNvPr id="3" name="image3.jp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47625</xdr:colOff>
      <xdr:row>0</xdr:row>
      <xdr:rowOff>95250</xdr:rowOff>
    </xdr:from>
    <xdr:ext cx="1057275" cy="771525"/>
    <xdr:pic>
      <xdr:nvPicPr>
        <xdr:cNvPr id="4" name="image4.png" descr="CCS_2935_SML_AW">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38100</xdr:colOff>
      <xdr:row>0</xdr:row>
      <xdr:rowOff>0</xdr:rowOff>
    </xdr:from>
    <xdr:ext cx="0" cy="76200"/>
    <xdr:pic>
      <xdr:nvPicPr>
        <xdr:cNvPr id="2" name="image3.jp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38100</xdr:colOff>
      <xdr:row>0</xdr:row>
      <xdr:rowOff>0</xdr:rowOff>
    </xdr:from>
    <xdr:ext cx="0" cy="76200"/>
    <xdr:pic>
      <xdr:nvPicPr>
        <xdr:cNvPr id="3" name="image3.jp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1</xdr:row>
      <xdr:rowOff>66675</xdr:rowOff>
    </xdr:from>
    <xdr:ext cx="1038225" cy="819150"/>
    <xdr:pic>
      <xdr:nvPicPr>
        <xdr:cNvPr id="4" name="image2.png" descr="CCS_logo.PNG">
          <a:extLst>
            <a:ext uri="{FF2B5EF4-FFF2-40B4-BE49-F238E27FC236}">
              <a16:creationId xmlns:a16="http://schemas.microsoft.com/office/drawing/2014/main" id="{00000000-0008-0000-06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Z1000"/>
  <sheetViews>
    <sheetView workbookViewId="0">
      <selection activeCell="C9" sqref="C9"/>
    </sheetView>
  </sheetViews>
  <sheetFormatPr defaultColWidth="12.59765625" defaultRowHeight="15" customHeight="1" x14ac:dyDescent="0.25"/>
  <cols>
    <col min="1" max="1" width="10.5" customWidth="1"/>
    <col min="2" max="2" width="52.59765625" customWidth="1"/>
    <col min="3" max="3" width="56.09765625" customWidth="1"/>
    <col min="4" max="26" width="8.3984375" customWidth="1"/>
  </cols>
  <sheetData>
    <row r="1" spans="1:26" ht="13.5" customHeight="1" x14ac:dyDescent="0.25">
      <c r="A1" s="1"/>
      <c r="B1" s="2"/>
      <c r="C1" s="3"/>
      <c r="D1" s="2"/>
      <c r="E1" s="2"/>
      <c r="F1" s="2"/>
      <c r="G1" s="2"/>
      <c r="H1" s="2"/>
      <c r="I1" s="2"/>
      <c r="J1" s="2"/>
      <c r="K1" s="2"/>
      <c r="L1" s="2"/>
      <c r="M1" s="2"/>
      <c r="N1" s="2"/>
      <c r="O1" s="2"/>
      <c r="P1" s="2"/>
      <c r="Q1" s="2"/>
      <c r="R1" s="2"/>
      <c r="S1" s="2"/>
      <c r="T1" s="2"/>
      <c r="U1" s="2"/>
      <c r="V1" s="2"/>
      <c r="W1" s="2"/>
      <c r="X1" s="2"/>
      <c r="Y1" s="2"/>
      <c r="Z1" s="2"/>
    </row>
    <row r="2" spans="1:26" ht="13.5" customHeight="1" x14ac:dyDescent="0.25">
      <c r="A2" s="2"/>
      <c r="B2" s="2"/>
      <c r="C2" s="2"/>
      <c r="D2" s="2"/>
      <c r="E2" s="2"/>
      <c r="F2" s="2"/>
      <c r="G2" s="2"/>
      <c r="H2" s="2"/>
      <c r="I2" s="2"/>
      <c r="J2" s="2"/>
      <c r="K2" s="2"/>
      <c r="L2" s="2"/>
      <c r="M2" s="2"/>
      <c r="N2" s="2"/>
      <c r="O2" s="2"/>
      <c r="P2" s="2"/>
      <c r="Q2" s="2"/>
      <c r="R2" s="2"/>
      <c r="S2" s="2"/>
      <c r="T2" s="2"/>
      <c r="U2" s="2"/>
      <c r="V2" s="2"/>
      <c r="W2" s="2"/>
      <c r="X2" s="2"/>
      <c r="Y2" s="2"/>
      <c r="Z2" s="2"/>
    </row>
    <row r="3" spans="1:26" ht="13.5" customHeight="1" x14ac:dyDescent="0.25">
      <c r="A3" s="2"/>
      <c r="B3" s="2"/>
      <c r="C3" s="2"/>
      <c r="D3" s="2"/>
      <c r="E3" s="2"/>
      <c r="F3" s="2"/>
      <c r="G3" s="2"/>
      <c r="H3" s="2"/>
      <c r="I3" s="2"/>
      <c r="J3" s="2"/>
      <c r="K3" s="2"/>
      <c r="L3" s="2"/>
      <c r="M3" s="2"/>
      <c r="N3" s="2"/>
      <c r="O3" s="2"/>
      <c r="P3" s="2"/>
      <c r="Q3" s="2"/>
      <c r="R3" s="2"/>
      <c r="S3" s="2"/>
      <c r="T3" s="2"/>
      <c r="U3" s="2"/>
      <c r="V3" s="2"/>
      <c r="W3" s="2"/>
      <c r="X3" s="2"/>
      <c r="Y3" s="2"/>
      <c r="Z3" s="2"/>
    </row>
    <row r="4" spans="1:26" ht="13.5" customHeight="1" x14ac:dyDescent="0.25">
      <c r="A4" s="2"/>
      <c r="B4" s="2"/>
      <c r="C4" s="2"/>
      <c r="D4" s="2"/>
      <c r="E4" s="2"/>
      <c r="F4" s="2"/>
      <c r="G4" s="2"/>
      <c r="H4" s="2"/>
      <c r="I4" s="2"/>
      <c r="J4" s="2"/>
      <c r="K4" s="2"/>
      <c r="L4" s="2"/>
      <c r="M4" s="2"/>
      <c r="N4" s="2"/>
      <c r="O4" s="2"/>
      <c r="P4" s="2"/>
      <c r="Q4" s="2"/>
      <c r="R4" s="2"/>
      <c r="S4" s="2"/>
      <c r="T4" s="2"/>
      <c r="U4" s="2"/>
      <c r="V4" s="2"/>
      <c r="W4" s="2"/>
      <c r="X4" s="2"/>
      <c r="Y4" s="2"/>
      <c r="Z4" s="2"/>
    </row>
    <row r="5" spans="1:26" ht="13.5" customHeight="1" x14ac:dyDescent="0.25">
      <c r="A5" s="2"/>
      <c r="B5" s="2"/>
      <c r="C5" s="2"/>
      <c r="D5" s="2"/>
      <c r="E5" s="2"/>
      <c r="F5" s="2"/>
      <c r="G5" s="2"/>
      <c r="H5" s="2"/>
      <c r="I5" s="2"/>
      <c r="J5" s="2"/>
      <c r="K5" s="2"/>
      <c r="L5" s="2"/>
      <c r="M5" s="2"/>
      <c r="N5" s="2"/>
      <c r="O5" s="2"/>
      <c r="P5" s="2"/>
      <c r="Q5" s="2"/>
      <c r="R5" s="2"/>
      <c r="S5" s="2"/>
      <c r="T5" s="2"/>
      <c r="U5" s="2"/>
      <c r="V5" s="2"/>
      <c r="W5" s="2"/>
      <c r="X5" s="2"/>
      <c r="Y5" s="2"/>
      <c r="Z5" s="2"/>
    </row>
    <row r="6" spans="1:26" ht="13.5" customHeight="1" x14ac:dyDescent="0.3">
      <c r="A6" s="2"/>
      <c r="B6" s="117" t="s">
        <v>0</v>
      </c>
      <c r="C6" s="118"/>
      <c r="D6" s="2"/>
      <c r="E6" s="2"/>
      <c r="F6" s="2"/>
      <c r="G6" s="2"/>
      <c r="H6" s="2"/>
      <c r="I6" s="2"/>
      <c r="J6" s="2"/>
      <c r="K6" s="2"/>
      <c r="L6" s="2"/>
      <c r="M6" s="2"/>
      <c r="N6" s="2"/>
      <c r="O6" s="2"/>
      <c r="P6" s="2"/>
      <c r="Q6" s="2"/>
      <c r="R6" s="2"/>
      <c r="S6" s="2"/>
      <c r="T6" s="2"/>
      <c r="U6" s="2"/>
      <c r="V6" s="2"/>
      <c r="W6" s="2"/>
      <c r="X6" s="2"/>
      <c r="Y6" s="2"/>
      <c r="Z6" s="2"/>
    </row>
    <row r="7" spans="1:26" ht="13.5" customHeight="1" x14ac:dyDescent="0.3">
      <c r="A7" s="2"/>
      <c r="B7" s="4"/>
      <c r="C7" s="2"/>
      <c r="D7" s="2"/>
      <c r="E7" s="2"/>
      <c r="F7" s="2"/>
      <c r="G7" s="2"/>
      <c r="H7" s="2"/>
      <c r="I7" s="2"/>
      <c r="J7" s="2"/>
      <c r="K7" s="2"/>
      <c r="L7" s="2"/>
      <c r="M7" s="2"/>
      <c r="N7" s="2"/>
      <c r="O7" s="2"/>
      <c r="P7" s="2"/>
      <c r="Q7" s="2"/>
      <c r="R7" s="2"/>
      <c r="S7" s="2"/>
      <c r="T7" s="2"/>
      <c r="U7" s="2"/>
      <c r="V7" s="2"/>
      <c r="W7" s="2"/>
      <c r="X7" s="2"/>
      <c r="Y7" s="2"/>
      <c r="Z7" s="2"/>
    </row>
    <row r="8" spans="1:26" ht="21.75" customHeight="1" x14ac:dyDescent="0.25">
      <c r="A8" s="2"/>
      <c r="B8" s="119" t="s">
        <v>1</v>
      </c>
      <c r="C8" s="118"/>
      <c r="D8" s="2"/>
      <c r="E8" s="2"/>
      <c r="F8" s="2"/>
      <c r="G8" s="2"/>
      <c r="H8" s="2"/>
      <c r="I8" s="2"/>
      <c r="J8" s="2"/>
      <c r="K8" s="2"/>
      <c r="L8" s="2"/>
      <c r="M8" s="2"/>
      <c r="N8" s="2"/>
      <c r="O8" s="2"/>
      <c r="P8" s="2"/>
      <c r="Q8" s="2"/>
      <c r="R8" s="2"/>
      <c r="S8" s="2"/>
      <c r="T8" s="2"/>
      <c r="U8" s="2"/>
      <c r="V8" s="2"/>
      <c r="W8" s="2"/>
      <c r="X8" s="2"/>
      <c r="Y8" s="2"/>
      <c r="Z8" s="2"/>
    </row>
    <row r="9" spans="1:26" ht="13.5" customHeight="1" x14ac:dyDescent="0.3">
      <c r="A9" s="2"/>
      <c r="B9" s="4"/>
      <c r="C9" s="2"/>
      <c r="D9" s="2"/>
      <c r="E9" s="2"/>
      <c r="F9" s="2"/>
      <c r="G9" s="2"/>
      <c r="H9" s="2"/>
      <c r="I9" s="2"/>
      <c r="J9" s="2"/>
      <c r="K9" s="2"/>
      <c r="L9" s="2"/>
      <c r="M9" s="2"/>
      <c r="N9" s="2"/>
      <c r="O9" s="2"/>
      <c r="P9" s="2"/>
      <c r="Q9" s="2"/>
      <c r="R9" s="2"/>
      <c r="S9" s="2"/>
      <c r="T9" s="2"/>
      <c r="U9" s="2"/>
      <c r="V9" s="2"/>
      <c r="W9" s="2"/>
      <c r="X9" s="2"/>
      <c r="Y9" s="2"/>
      <c r="Z9" s="2"/>
    </row>
    <row r="10" spans="1:26" ht="13.5" customHeight="1" x14ac:dyDescent="0.3">
      <c r="A10" s="2"/>
      <c r="B10" s="117" t="s">
        <v>2</v>
      </c>
      <c r="C10" s="118"/>
      <c r="D10" s="2"/>
      <c r="E10" s="2"/>
      <c r="F10" s="2"/>
      <c r="G10" s="2"/>
      <c r="H10" s="2"/>
      <c r="I10" s="2"/>
      <c r="J10" s="2"/>
      <c r="K10" s="2"/>
      <c r="L10" s="2"/>
      <c r="M10" s="2"/>
      <c r="N10" s="2"/>
      <c r="O10" s="2"/>
      <c r="P10" s="2"/>
      <c r="Q10" s="2"/>
      <c r="R10" s="2"/>
      <c r="S10" s="2"/>
      <c r="T10" s="2"/>
      <c r="U10" s="2"/>
      <c r="V10" s="2"/>
      <c r="W10" s="2"/>
      <c r="X10" s="2"/>
      <c r="Y10" s="2"/>
      <c r="Z10" s="2"/>
    </row>
    <row r="11" spans="1:26" ht="13.5" customHeight="1" x14ac:dyDescent="0.3">
      <c r="A11" s="2"/>
      <c r="B11" s="4"/>
      <c r="C11" s="2"/>
      <c r="D11" s="2"/>
      <c r="E11" s="2"/>
      <c r="F11" s="2"/>
      <c r="G11" s="2"/>
      <c r="H11" s="2"/>
      <c r="I11" s="2"/>
      <c r="J11" s="2"/>
      <c r="K11" s="2"/>
      <c r="L11" s="2"/>
      <c r="M11" s="2"/>
      <c r="N11" s="2"/>
      <c r="O11" s="2"/>
      <c r="P11" s="2"/>
      <c r="Q11" s="2"/>
      <c r="R11" s="2"/>
      <c r="S11" s="2"/>
      <c r="T11" s="2"/>
      <c r="U11" s="2"/>
      <c r="V11" s="2"/>
      <c r="W11" s="2"/>
      <c r="X11" s="2"/>
      <c r="Y11" s="2"/>
      <c r="Z11" s="2"/>
    </row>
    <row r="12" spans="1:26" ht="19.5" customHeight="1" x14ac:dyDescent="0.25">
      <c r="A12" s="5"/>
      <c r="B12" s="119" t="s">
        <v>3</v>
      </c>
      <c r="C12" s="118"/>
      <c r="D12" s="5"/>
      <c r="E12" s="5"/>
      <c r="F12" s="5"/>
      <c r="G12" s="5"/>
      <c r="H12" s="5"/>
      <c r="I12" s="5"/>
      <c r="J12" s="5"/>
      <c r="K12" s="5"/>
      <c r="L12" s="5"/>
      <c r="M12" s="5"/>
      <c r="N12" s="5"/>
      <c r="O12" s="5"/>
      <c r="P12" s="5"/>
      <c r="Q12" s="5"/>
      <c r="R12" s="5"/>
      <c r="S12" s="5"/>
      <c r="T12" s="5"/>
      <c r="U12" s="5"/>
      <c r="V12" s="5"/>
      <c r="W12" s="5"/>
      <c r="X12" s="5"/>
      <c r="Y12" s="5"/>
      <c r="Z12" s="5"/>
    </row>
    <row r="13" spans="1:26" ht="13.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3.5" customHeight="1" x14ac:dyDescent="0.3">
      <c r="A14" s="2"/>
      <c r="B14" s="120" t="s">
        <v>4</v>
      </c>
      <c r="C14" s="118"/>
      <c r="D14" s="2"/>
      <c r="E14" s="2"/>
      <c r="F14" s="2"/>
      <c r="G14" s="2"/>
      <c r="H14" s="2"/>
      <c r="I14" s="2"/>
      <c r="J14" s="2"/>
      <c r="K14" s="2"/>
      <c r="L14" s="2"/>
      <c r="M14" s="2"/>
      <c r="N14" s="2"/>
      <c r="O14" s="2"/>
      <c r="P14" s="2"/>
      <c r="Q14" s="2"/>
      <c r="R14" s="2"/>
      <c r="S14" s="2"/>
      <c r="T14" s="2"/>
      <c r="U14" s="2"/>
      <c r="V14" s="2"/>
      <c r="W14" s="2"/>
      <c r="X14" s="2"/>
      <c r="Y14" s="2"/>
      <c r="Z14" s="2"/>
    </row>
    <row r="15" spans="1:26" ht="13.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3.5" customHeight="1" x14ac:dyDescent="0.25">
      <c r="A16" s="2"/>
      <c r="B16" s="115"/>
      <c r="C16" s="116"/>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3.5" customHeight="1" x14ac:dyDescent="0.2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3.5" customHeight="1" x14ac:dyDescent="0.25">
      <c r="A20" s="6" t="s">
        <v>5</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3.5" customHeight="1" x14ac:dyDescent="0.2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3.5" customHeight="1" x14ac:dyDescent="0.2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2PcA3EKN1kOLg/8eYnwO0s0cn7AChTTSB3u4mzrkHy3gZlmkvc4Nkp72JyDaapHPB19BJRXiTxtudWzzqfEIPw==" saltValue="7zblcgI+CK9r6TdIPf4gEw==" spinCount="100000" sheet="1" objects="1" scenarios="1"/>
  <mergeCells count="6">
    <mergeCell ref="B16:C16"/>
    <mergeCell ref="B6:C6"/>
    <mergeCell ref="B8:C8"/>
    <mergeCell ref="B10:C10"/>
    <mergeCell ref="B12:C12"/>
    <mergeCell ref="B14:C14"/>
  </mergeCells>
  <pageMargins left="0.25" right="0.25" top="0.75" bottom="0.75" header="0" footer="0"/>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Z1000"/>
  <sheetViews>
    <sheetView workbookViewId="0">
      <selection sqref="A1:F1"/>
    </sheetView>
  </sheetViews>
  <sheetFormatPr defaultColWidth="12.59765625" defaultRowHeight="15" customHeight="1" x14ac:dyDescent="0.25"/>
  <cols>
    <col min="1" max="1" width="29" customWidth="1"/>
    <col min="2" max="2" width="60.59765625" customWidth="1"/>
    <col min="3" max="4" width="15.09765625" customWidth="1"/>
    <col min="5" max="5" width="7.3984375" customWidth="1"/>
    <col min="6" max="6" width="8.09765625" customWidth="1"/>
    <col min="7" max="26" width="8" customWidth="1"/>
  </cols>
  <sheetData>
    <row r="1" spans="1:26" ht="80.25" customHeight="1" x14ac:dyDescent="0.25">
      <c r="A1" s="121" t="s">
        <v>6</v>
      </c>
      <c r="B1" s="122"/>
      <c r="C1" s="122"/>
      <c r="D1" s="122"/>
      <c r="E1" s="122"/>
      <c r="F1" s="123"/>
      <c r="G1" s="8"/>
      <c r="H1" s="8"/>
      <c r="I1" s="8"/>
      <c r="J1" s="8"/>
      <c r="K1" s="8"/>
      <c r="L1" s="8"/>
      <c r="M1" s="8"/>
      <c r="N1" s="8"/>
      <c r="O1" s="8"/>
      <c r="P1" s="8"/>
      <c r="Q1" s="8"/>
      <c r="R1" s="8"/>
      <c r="S1" s="8"/>
      <c r="T1" s="8"/>
      <c r="U1" s="8"/>
      <c r="V1" s="8"/>
      <c r="W1" s="8"/>
      <c r="X1" s="8"/>
      <c r="Y1" s="8"/>
      <c r="Z1" s="8"/>
    </row>
    <row r="2" spans="1:26" ht="12" customHeight="1" x14ac:dyDescent="0.25">
      <c r="A2" s="8"/>
      <c r="B2" s="8"/>
      <c r="C2" s="8"/>
      <c r="D2" s="8"/>
      <c r="E2" s="8"/>
      <c r="F2" s="8"/>
      <c r="G2" s="8"/>
      <c r="H2" s="8"/>
      <c r="I2" s="8"/>
      <c r="J2" s="8"/>
      <c r="K2" s="8"/>
      <c r="L2" s="8"/>
      <c r="M2" s="8"/>
      <c r="N2" s="8"/>
      <c r="O2" s="8"/>
      <c r="P2" s="8"/>
      <c r="Q2" s="8"/>
      <c r="R2" s="8"/>
      <c r="S2" s="8"/>
      <c r="T2" s="8"/>
      <c r="U2" s="8"/>
      <c r="V2" s="8"/>
      <c r="W2" s="8"/>
      <c r="X2" s="8"/>
      <c r="Y2" s="8"/>
      <c r="Z2" s="8"/>
    </row>
    <row r="3" spans="1:26" ht="12" customHeight="1" x14ac:dyDescent="0.25">
      <c r="A3" s="124" t="s">
        <v>7</v>
      </c>
      <c r="B3" s="125"/>
      <c r="C3" s="125"/>
      <c r="D3" s="125"/>
      <c r="E3" s="125"/>
      <c r="F3" s="126"/>
      <c r="G3" s="8"/>
      <c r="H3" s="8"/>
      <c r="I3" s="8"/>
      <c r="J3" s="8"/>
      <c r="K3" s="8"/>
      <c r="L3" s="8"/>
      <c r="M3" s="8"/>
      <c r="N3" s="8"/>
      <c r="O3" s="8"/>
      <c r="P3" s="8"/>
      <c r="Q3" s="8"/>
      <c r="R3" s="8"/>
      <c r="S3" s="8"/>
      <c r="T3" s="8"/>
      <c r="U3" s="8"/>
      <c r="V3" s="8"/>
      <c r="W3" s="8"/>
      <c r="X3" s="8"/>
      <c r="Y3" s="8"/>
      <c r="Z3" s="8"/>
    </row>
    <row r="4" spans="1:26" ht="12" customHeight="1" x14ac:dyDescent="0.25">
      <c r="A4" s="127"/>
      <c r="B4" s="128"/>
      <c r="C4" s="128"/>
      <c r="D4" s="128"/>
      <c r="E4" s="128"/>
      <c r="F4" s="129"/>
      <c r="G4" s="8"/>
      <c r="H4" s="8"/>
      <c r="I4" s="8"/>
      <c r="J4" s="8"/>
      <c r="K4" s="8"/>
      <c r="L4" s="8"/>
      <c r="M4" s="8"/>
      <c r="N4" s="8"/>
      <c r="O4" s="8"/>
      <c r="P4" s="8"/>
      <c r="Q4" s="8"/>
      <c r="R4" s="8"/>
      <c r="S4" s="8"/>
      <c r="T4" s="8"/>
      <c r="U4" s="8"/>
      <c r="V4" s="8"/>
      <c r="W4" s="8"/>
      <c r="X4" s="8"/>
      <c r="Y4" s="8"/>
      <c r="Z4" s="8"/>
    </row>
    <row r="5" spans="1:26" ht="12" customHeight="1" x14ac:dyDescent="0.25">
      <c r="A5" s="127"/>
      <c r="B5" s="128"/>
      <c r="C5" s="128"/>
      <c r="D5" s="128"/>
      <c r="E5" s="128"/>
      <c r="F5" s="129"/>
      <c r="G5" s="8"/>
      <c r="H5" s="8"/>
      <c r="I5" s="8"/>
      <c r="J5" s="8"/>
      <c r="K5" s="8"/>
      <c r="L5" s="8"/>
      <c r="M5" s="8"/>
      <c r="N5" s="8"/>
      <c r="O5" s="8"/>
      <c r="P5" s="8"/>
      <c r="Q5" s="8"/>
      <c r="R5" s="8"/>
      <c r="S5" s="8"/>
      <c r="T5" s="8"/>
      <c r="U5" s="8"/>
      <c r="V5" s="8"/>
      <c r="W5" s="8"/>
      <c r="X5" s="8"/>
      <c r="Y5" s="8"/>
      <c r="Z5" s="8"/>
    </row>
    <row r="6" spans="1:26" ht="12" customHeight="1" x14ac:dyDescent="0.25">
      <c r="A6" s="130"/>
      <c r="B6" s="131"/>
      <c r="C6" s="131"/>
      <c r="D6" s="131"/>
      <c r="E6" s="131"/>
      <c r="F6" s="132"/>
      <c r="G6" s="8"/>
      <c r="H6" s="8"/>
      <c r="I6" s="8"/>
      <c r="J6" s="8"/>
      <c r="K6" s="8"/>
      <c r="L6" s="8"/>
      <c r="M6" s="8"/>
      <c r="N6" s="8"/>
      <c r="O6" s="8"/>
      <c r="P6" s="8"/>
      <c r="Q6" s="8"/>
      <c r="R6" s="8"/>
      <c r="S6" s="8"/>
      <c r="T6" s="8"/>
      <c r="U6" s="8"/>
      <c r="V6" s="8"/>
      <c r="W6" s="8"/>
      <c r="X6" s="8"/>
      <c r="Y6" s="8"/>
      <c r="Z6" s="8"/>
    </row>
    <row r="7" spans="1:26" ht="12" customHeight="1" x14ac:dyDescent="0.25">
      <c r="A7" s="8"/>
      <c r="B7" s="8"/>
      <c r="C7" s="8"/>
      <c r="D7" s="8"/>
      <c r="E7" s="8"/>
      <c r="F7" s="8"/>
      <c r="G7" s="8"/>
      <c r="H7" s="8"/>
      <c r="I7" s="8"/>
      <c r="J7" s="8"/>
      <c r="K7" s="8"/>
      <c r="L7" s="8"/>
      <c r="M7" s="8"/>
      <c r="N7" s="8"/>
      <c r="O7" s="8"/>
      <c r="P7" s="8"/>
      <c r="Q7" s="8"/>
      <c r="R7" s="8"/>
      <c r="S7" s="8"/>
      <c r="T7" s="8"/>
      <c r="U7" s="8"/>
      <c r="V7" s="8"/>
      <c r="W7" s="8"/>
      <c r="X7" s="8"/>
      <c r="Y7" s="8"/>
      <c r="Z7" s="8"/>
    </row>
    <row r="8" spans="1:26" ht="12" customHeight="1" x14ac:dyDescent="0.25">
      <c r="A8" s="8"/>
      <c r="B8" s="8"/>
      <c r="C8" s="8"/>
      <c r="D8" s="8"/>
      <c r="E8" s="8"/>
      <c r="F8" s="8"/>
      <c r="G8" s="8"/>
      <c r="H8" s="8"/>
      <c r="I8" s="8"/>
      <c r="J8" s="8"/>
      <c r="K8" s="8"/>
      <c r="L8" s="8"/>
      <c r="M8" s="8"/>
      <c r="N8" s="8"/>
      <c r="O8" s="8"/>
      <c r="P8" s="8"/>
      <c r="Q8" s="8"/>
      <c r="R8" s="8"/>
      <c r="S8" s="8"/>
      <c r="T8" s="8"/>
      <c r="U8" s="8"/>
      <c r="V8" s="8"/>
      <c r="W8" s="8"/>
      <c r="X8" s="8"/>
      <c r="Y8" s="8"/>
      <c r="Z8" s="8"/>
    </row>
    <row r="9" spans="1:26" ht="12" customHeight="1" x14ac:dyDescent="0.25">
      <c r="A9" s="9" t="s">
        <v>8</v>
      </c>
      <c r="B9" s="10" t="s">
        <v>9</v>
      </c>
      <c r="C9" s="8"/>
      <c r="D9" s="8"/>
      <c r="E9" s="8"/>
      <c r="F9" s="8"/>
      <c r="G9" s="8"/>
      <c r="H9" s="8"/>
      <c r="I9" s="8"/>
      <c r="J9" s="8"/>
      <c r="K9" s="8"/>
      <c r="L9" s="8"/>
      <c r="M9" s="8"/>
      <c r="N9" s="8"/>
      <c r="O9" s="8"/>
      <c r="P9" s="8"/>
      <c r="Q9" s="8"/>
      <c r="R9" s="8"/>
      <c r="S9" s="8"/>
      <c r="T9" s="8"/>
      <c r="U9" s="8"/>
      <c r="V9" s="8"/>
      <c r="W9" s="8"/>
      <c r="X9" s="8"/>
      <c r="Y9" s="8"/>
      <c r="Z9" s="8"/>
    </row>
    <row r="10" spans="1:26" ht="12" customHeight="1" x14ac:dyDescent="0.25">
      <c r="A10" s="11"/>
      <c r="B10" s="12"/>
      <c r="C10" s="8"/>
      <c r="D10" s="8"/>
      <c r="E10" s="8"/>
      <c r="F10" s="8"/>
      <c r="G10" s="8"/>
      <c r="H10" s="8"/>
      <c r="I10" s="8"/>
      <c r="J10" s="8"/>
      <c r="K10" s="8"/>
      <c r="L10" s="8"/>
      <c r="M10" s="8"/>
      <c r="N10" s="8"/>
      <c r="O10" s="8"/>
      <c r="P10" s="8"/>
      <c r="Q10" s="8"/>
      <c r="R10" s="8"/>
      <c r="S10" s="8"/>
      <c r="T10" s="8"/>
      <c r="U10" s="8"/>
      <c r="V10" s="8"/>
      <c r="W10" s="8"/>
      <c r="X10" s="8"/>
      <c r="Y10" s="8"/>
      <c r="Z10" s="8"/>
    </row>
    <row r="11" spans="1:26" ht="22.5" customHeight="1" x14ac:dyDescent="0.25">
      <c r="A11" s="13" t="s">
        <v>10</v>
      </c>
      <c r="B11" s="14" t="s">
        <v>11</v>
      </c>
      <c r="C11" s="8"/>
      <c r="D11" s="8"/>
      <c r="E11" s="8"/>
      <c r="F11" s="8"/>
      <c r="G11" s="8"/>
      <c r="H11" s="8"/>
      <c r="I11" s="8"/>
      <c r="J11" s="8"/>
      <c r="K11" s="8"/>
      <c r="L11" s="8"/>
      <c r="M11" s="8"/>
      <c r="N11" s="8"/>
      <c r="O11" s="8"/>
      <c r="P11" s="8"/>
      <c r="Q11" s="8"/>
      <c r="R11" s="8"/>
      <c r="S11" s="8"/>
      <c r="T11" s="8"/>
      <c r="U11" s="8"/>
      <c r="V11" s="8"/>
      <c r="W11" s="8"/>
      <c r="X11" s="8"/>
      <c r="Y11" s="8"/>
      <c r="Z11" s="8"/>
    </row>
    <row r="12" spans="1:26" ht="33" customHeight="1" x14ac:dyDescent="0.25">
      <c r="A12" s="15" t="s">
        <v>12</v>
      </c>
      <c r="B12" s="16" t="s">
        <v>13</v>
      </c>
      <c r="C12" s="8"/>
      <c r="D12" s="8"/>
      <c r="E12" s="8"/>
      <c r="F12" s="8"/>
      <c r="G12" s="8"/>
      <c r="H12" s="8"/>
      <c r="I12" s="8"/>
      <c r="J12" s="8"/>
      <c r="K12" s="8"/>
      <c r="L12" s="8"/>
      <c r="M12" s="8"/>
      <c r="N12" s="8"/>
      <c r="O12" s="8"/>
      <c r="P12" s="8"/>
      <c r="Q12" s="8"/>
      <c r="R12" s="8"/>
      <c r="S12" s="8"/>
      <c r="T12" s="8"/>
      <c r="U12" s="8"/>
      <c r="V12" s="8"/>
      <c r="W12" s="8"/>
      <c r="X12" s="8"/>
      <c r="Y12" s="8"/>
      <c r="Z12" s="8"/>
    </row>
    <row r="13" spans="1:26" ht="12" customHeight="1" x14ac:dyDescent="0.25">
      <c r="A13" s="17"/>
      <c r="B13" s="17"/>
      <c r="C13" s="8"/>
      <c r="D13" s="8"/>
      <c r="E13" s="8"/>
      <c r="F13" s="8"/>
      <c r="G13" s="8"/>
      <c r="H13" s="8"/>
      <c r="I13" s="8"/>
      <c r="J13" s="8"/>
      <c r="K13" s="8"/>
      <c r="L13" s="8"/>
      <c r="M13" s="8"/>
      <c r="N13" s="8"/>
      <c r="O13" s="8"/>
      <c r="P13" s="8"/>
      <c r="Q13" s="8"/>
      <c r="R13" s="8"/>
      <c r="S13" s="8"/>
      <c r="T13" s="8"/>
      <c r="U13" s="8"/>
      <c r="V13" s="8"/>
      <c r="W13" s="8"/>
      <c r="X13" s="8"/>
      <c r="Y13" s="8"/>
      <c r="Z13" s="8"/>
    </row>
    <row r="14" spans="1:26" ht="12" customHeight="1" x14ac:dyDescent="0.25">
      <c r="A14" s="18" t="s">
        <v>14</v>
      </c>
      <c r="B14" s="19" t="s">
        <v>9</v>
      </c>
      <c r="C14" s="20"/>
      <c r="D14" s="8"/>
      <c r="E14" s="8"/>
      <c r="F14" s="8"/>
      <c r="G14" s="8"/>
      <c r="H14" s="8"/>
      <c r="I14" s="8"/>
      <c r="J14" s="8"/>
      <c r="K14" s="8"/>
      <c r="L14" s="8"/>
      <c r="M14" s="8"/>
      <c r="N14" s="8"/>
      <c r="O14" s="8"/>
      <c r="P14" s="8"/>
      <c r="Q14" s="8"/>
      <c r="R14" s="8"/>
      <c r="S14" s="8"/>
      <c r="T14" s="8"/>
      <c r="U14" s="8"/>
      <c r="V14" s="8"/>
      <c r="W14" s="8"/>
      <c r="X14" s="8"/>
      <c r="Y14" s="8"/>
      <c r="Z14" s="8"/>
    </row>
    <row r="15" spans="1:26" ht="12" customHeight="1" x14ac:dyDescent="0.25">
      <c r="A15" s="18"/>
      <c r="B15" s="19"/>
      <c r="C15" s="20"/>
      <c r="D15" s="8"/>
      <c r="E15" s="8"/>
      <c r="F15" s="8"/>
      <c r="G15" s="8"/>
      <c r="H15" s="8"/>
      <c r="I15" s="8"/>
      <c r="J15" s="8"/>
      <c r="K15" s="8"/>
      <c r="L15" s="8"/>
      <c r="M15" s="8"/>
      <c r="N15" s="8"/>
      <c r="O15" s="8"/>
      <c r="P15" s="8"/>
      <c r="Q15" s="8"/>
      <c r="R15" s="8"/>
      <c r="S15" s="8"/>
      <c r="T15" s="8"/>
      <c r="U15" s="8"/>
      <c r="V15" s="8"/>
      <c r="W15" s="8"/>
      <c r="X15" s="8"/>
      <c r="Y15" s="8"/>
      <c r="Z15" s="8"/>
    </row>
    <row r="16" spans="1:26" ht="12" customHeight="1" x14ac:dyDescent="0.25">
      <c r="A16" s="21" t="s">
        <v>15</v>
      </c>
      <c r="B16" s="22"/>
      <c r="C16" s="20"/>
      <c r="D16" s="8"/>
      <c r="E16" s="8"/>
      <c r="F16" s="8"/>
      <c r="G16" s="8"/>
      <c r="H16" s="8"/>
      <c r="I16" s="8"/>
      <c r="J16" s="8"/>
      <c r="K16" s="8"/>
      <c r="L16" s="8"/>
      <c r="M16" s="8"/>
      <c r="N16" s="8"/>
      <c r="O16" s="8"/>
      <c r="P16" s="8"/>
      <c r="Q16" s="8"/>
      <c r="R16" s="8"/>
      <c r="S16" s="8"/>
      <c r="T16" s="8"/>
      <c r="U16" s="8"/>
      <c r="V16" s="8"/>
      <c r="W16" s="8"/>
      <c r="X16" s="8"/>
      <c r="Y16" s="8"/>
      <c r="Z16" s="8"/>
    </row>
    <row r="17" spans="1:26" ht="12" customHeight="1" x14ac:dyDescent="0.25">
      <c r="A17" s="23"/>
      <c r="B17" s="22"/>
      <c r="C17" s="20"/>
      <c r="D17" s="8"/>
      <c r="E17" s="8"/>
      <c r="F17" s="8"/>
      <c r="G17" s="8"/>
      <c r="H17" s="8"/>
      <c r="I17" s="8"/>
      <c r="J17" s="8"/>
      <c r="K17" s="8"/>
      <c r="L17" s="8"/>
      <c r="M17" s="8"/>
      <c r="N17" s="8"/>
      <c r="O17" s="8"/>
      <c r="P17" s="8"/>
      <c r="Q17" s="8"/>
      <c r="R17" s="8"/>
      <c r="S17" s="8"/>
      <c r="T17" s="8"/>
      <c r="U17" s="8"/>
      <c r="V17" s="8"/>
      <c r="W17" s="8"/>
      <c r="X17" s="8"/>
      <c r="Y17" s="8"/>
      <c r="Z17" s="8"/>
    </row>
    <row r="18" spans="1:26" ht="12" customHeight="1" x14ac:dyDescent="0.25">
      <c r="A18" s="24" t="s">
        <v>16</v>
      </c>
      <c r="B18" s="14" t="s">
        <v>17</v>
      </c>
      <c r="C18" s="20"/>
      <c r="D18" s="8"/>
      <c r="E18" s="8"/>
      <c r="F18" s="8"/>
      <c r="G18" s="8"/>
      <c r="H18" s="8"/>
      <c r="I18" s="8"/>
      <c r="J18" s="8"/>
      <c r="K18" s="8"/>
      <c r="L18" s="8"/>
      <c r="M18" s="8"/>
      <c r="N18" s="8"/>
      <c r="O18" s="8"/>
      <c r="P18" s="8"/>
      <c r="Q18" s="8"/>
      <c r="R18" s="8"/>
      <c r="S18" s="8"/>
      <c r="T18" s="8"/>
      <c r="U18" s="8"/>
      <c r="V18" s="8"/>
      <c r="W18" s="8"/>
      <c r="X18" s="8"/>
      <c r="Y18" s="8"/>
      <c r="Z18" s="8"/>
    </row>
    <row r="19" spans="1:26" ht="12" customHeight="1" x14ac:dyDescent="0.25">
      <c r="A19" s="25" t="s">
        <v>18</v>
      </c>
      <c r="B19" s="14" t="s">
        <v>17</v>
      </c>
      <c r="C19" s="20"/>
      <c r="D19" s="8"/>
      <c r="E19" s="8"/>
      <c r="F19" s="8"/>
      <c r="G19" s="8"/>
      <c r="H19" s="8"/>
      <c r="I19" s="8"/>
      <c r="J19" s="8"/>
      <c r="K19" s="8"/>
      <c r="L19" s="8"/>
      <c r="M19" s="8"/>
      <c r="N19" s="8"/>
      <c r="O19" s="8"/>
      <c r="P19" s="8"/>
      <c r="Q19" s="8"/>
      <c r="R19" s="8"/>
      <c r="S19" s="8"/>
      <c r="T19" s="8"/>
      <c r="U19" s="8"/>
      <c r="V19" s="8"/>
      <c r="W19" s="8"/>
      <c r="X19" s="8"/>
      <c r="Y19" s="8"/>
      <c r="Z19" s="8"/>
    </row>
    <row r="20" spans="1:26" ht="12" customHeight="1" x14ac:dyDescent="0.25">
      <c r="A20" s="24" t="s">
        <v>19</v>
      </c>
      <c r="B20" s="14" t="s">
        <v>17</v>
      </c>
      <c r="C20" s="20"/>
      <c r="D20" s="8"/>
      <c r="E20" s="8"/>
      <c r="F20" s="8"/>
      <c r="G20" s="8"/>
      <c r="H20" s="8"/>
      <c r="I20" s="8"/>
      <c r="J20" s="8"/>
      <c r="K20" s="8"/>
      <c r="L20" s="8"/>
      <c r="M20" s="8"/>
      <c r="N20" s="8"/>
      <c r="O20" s="8"/>
      <c r="P20" s="8"/>
      <c r="Q20" s="8"/>
      <c r="R20" s="8"/>
      <c r="S20" s="8"/>
      <c r="T20" s="8"/>
      <c r="U20" s="8"/>
      <c r="V20" s="8"/>
      <c r="W20" s="8"/>
      <c r="X20" s="8"/>
      <c r="Y20" s="8"/>
      <c r="Z20" s="8"/>
    </row>
    <row r="21" spans="1:26" ht="12" customHeight="1" x14ac:dyDescent="0.25">
      <c r="A21" s="26"/>
      <c r="B21" s="16"/>
      <c r="C21" s="20"/>
      <c r="D21" s="8"/>
      <c r="E21" s="8"/>
      <c r="F21" s="8"/>
      <c r="G21" s="8"/>
      <c r="H21" s="8"/>
      <c r="I21" s="8"/>
      <c r="J21" s="8"/>
      <c r="K21" s="8"/>
      <c r="L21" s="8"/>
      <c r="M21" s="8"/>
      <c r="N21" s="8"/>
      <c r="O21" s="8"/>
      <c r="P21" s="8"/>
      <c r="Q21" s="8"/>
      <c r="R21" s="8"/>
      <c r="S21" s="8"/>
      <c r="T21" s="8"/>
      <c r="U21" s="8"/>
      <c r="V21" s="8"/>
      <c r="W21" s="8"/>
      <c r="X21" s="8"/>
      <c r="Y21" s="8"/>
      <c r="Z21" s="8"/>
    </row>
    <row r="22" spans="1:26" ht="12" customHeight="1" x14ac:dyDescent="0.25">
      <c r="A22" s="27"/>
      <c r="B22" s="28"/>
      <c r="C22" s="20"/>
      <c r="D22" s="8"/>
      <c r="E22" s="8"/>
      <c r="F22" s="8"/>
      <c r="G22" s="8"/>
      <c r="H22" s="8"/>
      <c r="I22" s="8"/>
      <c r="J22" s="8"/>
      <c r="K22" s="8"/>
      <c r="L22" s="8"/>
      <c r="M22" s="8"/>
      <c r="N22" s="8"/>
      <c r="O22" s="8"/>
      <c r="P22" s="8"/>
      <c r="Q22" s="8"/>
      <c r="R22" s="8"/>
      <c r="S22" s="8"/>
      <c r="T22" s="8"/>
      <c r="U22" s="8"/>
      <c r="V22" s="8"/>
      <c r="W22" s="8"/>
      <c r="X22" s="8"/>
      <c r="Y22" s="8"/>
      <c r="Z22" s="8"/>
    </row>
    <row r="23" spans="1:26" ht="12" customHeight="1" x14ac:dyDescent="0.25">
      <c r="A23" s="29" t="s">
        <v>15</v>
      </c>
      <c r="B23" s="10" t="s">
        <v>9</v>
      </c>
      <c r="C23" s="20"/>
      <c r="D23" s="8"/>
      <c r="E23" s="8"/>
      <c r="F23" s="8"/>
      <c r="G23" s="8"/>
      <c r="H23" s="8"/>
      <c r="I23" s="8"/>
      <c r="J23" s="8"/>
      <c r="K23" s="8"/>
      <c r="L23" s="8"/>
      <c r="M23" s="8"/>
      <c r="N23" s="8"/>
      <c r="O23" s="8"/>
      <c r="P23" s="8"/>
      <c r="Q23" s="8"/>
      <c r="R23" s="8"/>
      <c r="S23" s="8"/>
      <c r="T23" s="8"/>
      <c r="U23" s="8"/>
      <c r="V23" s="8"/>
      <c r="W23" s="8"/>
      <c r="X23" s="8"/>
      <c r="Y23" s="8"/>
      <c r="Z23" s="8"/>
    </row>
    <row r="24" spans="1:26" ht="28.5" customHeight="1" x14ac:dyDescent="0.25">
      <c r="A24" s="30" t="s">
        <v>20</v>
      </c>
      <c r="B24" s="16" t="s">
        <v>21</v>
      </c>
      <c r="C24" s="20"/>
      <c r="D24" s="8"/>
      <c r="E24" s="8"/>
      <c r="F24" s="8"/>
      <c r="G24" s="8"/>
      <c r="H24" s="8"/>
      <c r="I24" s="8"/>
      <c r="J24" s="8"/>
      <c r="K24" s="8"/>
      <c r="L24" s="8"/>
      <c r="M24" s="8"/>
      <c r="N24" s="8"/>
      <c r="O24" s="8"/>
      <c r="P24" s="8"/>
      <c r="Q24" s="8"/>
      <c r="R24" s="8"/>
      <c r="S24" s="8"/>
      <c r="T24" s="8"/>
      <c r="U24" s="8"/>
      <c r="V24" s="8"/>
      <c r="W24" s="8"/>
      <c r="X24" s="8"/>
      <c r="Y24" s="8"/>
      <c r="Z24" s="8"/>
    </row>
    <row r="25" spans="1:26" ht="12" customHeight="1" x14ac:dyDescent="0.25">
      <c r="A25" s="31"/>
      <c r="B25" s="32"/>
      <c r="C25" s="20"/>
      <c r="D25" s="8"/>
      <c r="E25" s="8"/>
      <c r="F25" s="8"/>
      <c r="G25" s="8"/>
      <c r="H25" s="8"/>
      <c r="I25" s="8"/>
      <c r="J25" s="8"/>
      <c r="K25" s="8"/>
      <c r="L25" s="8"/>
      <c r="M25" s="8"/>
      <c r="N25" s="8"/>
      <c r="O25" s="8"/>
      <c r="P25" s="8"/>
      <c r="Q25" s="8"/>
      <c r="R25" s="8"/>
      <c r="S25" s="8"/>
      <c r="T25" s="8"/>
      <c r="U25" s="8"/>
      <c r="V25" s="8"/>
      <c r="W25" s="8"/>
      <c r="X25" s="8"/>
      <c r="Y25" s="8"/>
      <c r="Z25" s="8"/>
    </row>
    <row r="26" spans="1:26" ht="12" customHeight="1" x14ac:dyDescent="0.25">
      <c r="A26" s="28"/>
      <c r="B26" s="33"/>
      <c r="C26" s="8"/>
      <c r="D26" s="8"/>
      <c r="E26" s="8"/>
      <c r="F26" s="8"/>
      <c r="G26" s="8"/>
      <c r="H26" s="8"/>
      <c r="I26" s="8"/>
      <c r="J26" s="8"/>
      <c r="K26" s="8"/>
      <c r="L26" s="8"/>
      <c r="M26" s="8"/>
      <c r="N26" s="8"/>
      <c r="O26" s="8"/>
      <c r="P26" s="8"/>
      <c r="Q26" s="8"/>
      <c r="R26" s="8"/>
      <c r="S26" s="8"/>
      <c r="T26" s="8"/>
      <c r="U26" s="8"/>
      <c r="V26" s="8"/>
      <c r="W26" s="8"/>
      <c r="X26" s="8"/>
      <c r="Y26" s="8"/>
      <c r="Z26" s="8"/>
    </row>
    <row r="27" spans="1:26" ht="12" customHeight="1" x14ac:dyDescent="0.25">
      <c r="A27" s="34"/>
      <c r="B27" s="8"/>
      <c r="C27" s="8"/>
      <c r="D27" s="8"/>
      <c r="E27" s="8"/>
      <c r="F27" s="8"/>
      <c r="G27" s="8"/>
      <c r="H27" s="8"/>
      <c r="I27" s="8"/>
      <c r="J27" s="8"/>
      <c r="K27" s="8"/>
      <c r="L27" s="8"/>
      <c r="M27" s="8"/>
      <c r="N27" s="8"/>
      <c r="O27" s="8"/>
      <c r="P27" s="8"/>
      <c r="Q27" s="8"/>
      <c r="R27" s="8"/>
      <c r="S27" s="8"/>
      <c r="T27" s="8"/>
      <c r="U27" s="8"/>
      <c r="V27" s="8"/>
      <c r="W27" s="8"/>
      <c r="X27" s="8"/>
      <c r="Y27" s="8"/>
      <c r="Z27" s="8"/>
    </row>
    <row r="28" spans="1:26" ht="12" customHeight="1" x14ac:dyDescent="0.25">
      <c r="A28" s="34"/>
      <c r="B28" s="8"/>
      <c r="C28" s="8"/>
      <c r="D28" s="8"/>
      <c r="E28" s="8"/>
      <c r="F28" s="8"/>
      <c r="G28" s="8"/>
      <c r="H28" s="8"/>
      <c r="I28" s="8"/>
      <c r="J28" s="8"/>
      <c r="K28" s="8"/>
      <c r="L28" s="8"/>
      <c r="M28" s="8"/>
      <c r="N28" s="8"/>
      <c r="O28" s="8"/>
      <c r="P28" s="8"/>
      <c r="Q28" s="8"/>
      <c r="R28" s="8"/>
      <c r="S28" s="8"/>
      <c r="T28" s="8"/>
      <c r="U28" s="8"/>
      <c r="V28" s="8"/>
      <c r="W28" s="8"/>
      <c r="X28" s="8"/>
      <c r="Y28" s="8"/>
      <c r="Z28" s="8"/>
    </row>
    <row r="29" spans="1:26" ht="12"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 customHeight="1" x14ac:dyDescent="0.25">
      <c r="A35" s="35"/>
      <c r="B35" s="36"/>
      <c r="C35" s="36"/>
      <c r="D35" s="36"/>
      <c r="E35" s="36"/>
      <c r="F35" s="36"/>
      <c r="G35" s="36"/>
      <c r="H35" s="36"/>
      <c r="I35" s="8"/>
      <c r="J35" s="8"/>
      <c r="K35" s="8"/>
      <c r="L35" s="8"/>
      <c r="M35" s="8"/>
      <c r="N35" s="8"/>
      <c r="O35" s="8"/>
      <c r="P35" s="8"/>
      <c r="Q35" s="8"/>
      <c r="R35" s="8"/>
      <c r="S35" s="8"/>
      <c r="T35" s="8"/>
      <c r="U35" s="8"/>
      <c r="V35" s="8"/>
      <c r="W35" s="8"/>
      <c r="X35" s="8"/>
      <c r="Y35" s="8"/>
      <c r="Z35" s="8"/>
    </row>
    <row r="36" spans="1:26" ht="12"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 customHeight="1"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 customHeight="1"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 customHeight="1"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 customHeight="1"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 customHeight="1"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 customHeight="1"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sheetProtection algorithmName="SHA-512" hashValue="XvXt/cX15eXHGVWtWlXwK4pl1Z58d9g9hslhktAifb9WgqFGW773d1aCBS+IrPyyotRsH7FYYPitfqP8SOXlYw==" saltValue="ihtEk/i4ZevyltuWna4voA==" spinCount="100000" sheet="1" objects="1" scenarios="1"/>
  <mergeCells count="2">
    <mergeCell ref="A1:F1"/>
    <mergeCell ref="A3:F6"/>
  </mergeCells>
  <hyperlinks>
    <hyperlink ref="A11" location="Coversheet!A1" display="Coversheet" xr:uid="{00000000-0004-0000-0100-000000000000}"/>
    <hyperlink ref="A12" location="'Instructions Please read'!A1" display="Pricing Instructions Please Read" xr:uid="{00000000-0004-0000-0100-000001000000}"/>
    <hyperlink ref="A18" location="'Lot 3 Core List'!A1" display="Lot 3 Core List" xr:uid="{00000000-0004-0000-0100-000002000000}"/>
    <hyperlink ref="A19" location="'Delivery Service Options'!A1" display="Delivery Service Options" xr:uid="{00000000-0004-0000-0100-000003000000}"/>
    <hyperlink ref="A20" location="'Non-Core &amp; Low Value Orders'!A1" display="Non-Core &amp; Low Value Orders" xr:uid="{00000000-0004-0000-0100-000004000000}"/>
    <hyperlink ref="A24" location="'Total Basket Price'!A1" display="Total Basket Price" xr:uid="{00000000-0004-0000-0100-000005000000}"/>
  </hyperlink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1001"/>
  <sheetViews>
    <sheetView tabSelected="1" topLeftCell="A24" workbookViewId="0">
      <selection activeCell="A29" sqref="A29"/>
    </sheetView>
  </sheetViews>
  <sheetFormatPr defaultColWidth="12.59765625" defaultRowHeight="15" customHeight="1" x14ac:dyDescent="0.25"/>
  <cols>
    <col min="1" max="1" width="151.3984375" customWidth="1"/>
    <col min="2" max="2" width="7.5" customWidth="1"/>
    <col min="3" max="3" width="12.09765625" customWidth="1"/>
    <col min="4" max="26" width="7.5" customWidth="1"/>
  </cols>
  <sheetData>
    <row r="1" spans="1:26" ht="75" customHeight="1" x14ac:dyDescent="0.25">
      <c r="A1" s="37" t="s">
        <v>22</v>
      </c>
      <c r="B1" s="38"/>
      <c r="C1" s="38"/>
      <c r="D1" s="38"/>
      <c r="E1" s="38"/>
      <c r="F1" s="38"/>
      <c r="G1" s="38"/>
      <c r="H1" s="38"/>
      <c r="I1" s="17"/>
      <c r="J1" s="17"/>
      <c r="K1" s="17"/>
      <c r="L1" s="17"/>
      <c r="M1" s="17"/>
      <c r="N1" s="17"/>
      <c r="O1" s="17"/>
      <c r="P1" s="17"/>
      <c r="Q1" s="17"/>
      <c r="R1" s="17"/>
      <c r="S1" s="17"/>
      <c r="T1" s="17"/>
      <c r="U1" s="17"/>
      <c r="V1" s="17"/>
      <c r="W1" s="17"/>
      <c r="X1" s="17"/>
      <c r="Y1" s="17"/>
      <c r="Z1" s="17"/>
    </row>
    <row r="2" spans="1:26" ht="24.75" customHeight="1" x14ac:dyDescent="0.25">
      <c r="A2" s="39" t="s">
        <v>23</v>
      </c>
      <c r="B2" s="17"/>
      <c r="C2" s="17"/>
      <c r="D2" s="17"/>
      <c r="E2" s="17"/>
      <c r="F2" s="17"/>
      <c r="G2" s="17"/>
      <c r="H2" s="17"/>
      <c r="I2" s="17"/>
      <c r="J2" s="17"/>
      <c r="K2" s="17"/>
      <c r="L2" s="17"/>
      <c r="M2" s="17"/>
      <c r="N2" s="17"/>
      <c r="O2" s="17"/>
      <c r="P2" s="17"/>
      <c r="Q2" s="17"/>
      <c r="R2" s="17"/>
      <c r="S2" s="17"/>
      <c r="T2" s="17"/>
      <c r="U2" s="17"/>
      <c r="V2" s="17"/>
      <c r="W2" s="17"/>
      <c r="X2" s="17"/>
      <c r="Y2" s="17"/>
      <c r="Z2" s="17"/>
    </row>
    <row r="3" spans="1:26" ht="64.5" customHeight="1" x14ac:dyDescent="0.25">
      <c r="A3" s="40" t="s">
        <v>24</v>
      </c>
      <c r="B3" s="17"/>
      <c r="C3" s="17"/>
      <c r="D3" s="17"/>
      <c r="E3" s="17"/>
      <c r="F3" s="17"/>
      <c r="G3" s="17"/>
      <c r="H3" s="17"/>
      <c r="I3" s="17"/>
      <c r="J3" s="17"/>
      <c r="K3" s="17"/>
      <c r="L3" s="17"/>
      <c r="M3" s="17"/>
      <c r="N3" s="17"/>
      <c r="O3" s="17"/>
      <c r="P3" s="17"/>
      <c r="Q3" s="17"/>
      <c r="R3" s="17"/>
      <c r="S3" s="17"/>
      <c r="T3" s="17"/>
      <c r="U3" s="17"/>
      <c r="V3" s="17"/>
      <c r="W3" s="17"/>
      <c r="X3" s="17"/>
      <c r="Y3" s="17"/>
      <c r="Z3" s="17"/>
    </row>
    <row r="4" spans="1:26" ht="17.25" customHeight="1" x14ac:dyDescent="0.25">
      <c r="A4" s="41" t="s">
        <v>25</v>
      </c>
      <c r="B4" s="17"/>
      <c r="C4" s="17"/>
      <c r="D4" s="17"/>
      <c r="E4" s="17"/>
      <c r="F4" s="17"/>
      <c r="G4" s="17"/>
      <c r="H4" s="17"/>
      <c r="I4" s="17"/>
      <c r="J4" s="17"/>
      <c r="K4" s="17"/>
      <c r="L4" s="17"/>
      <c r="M4" s="17"/>
      <c r="N4" s="17"/>
      <c r="O4" s="17"/>
      <c r="P4" s="17"/>
      <c r="Q4" s="17"/>
      <c r="R4" s="17"/>
      <c r="S4" s="17"/>
      <c r="T4" s="17"/>
      <c r="U4" s="17"/>
      <c r="V4" s="17"/>
      <c r="W4" s="17"/>
      <c r="X4" s="17"/>
      <c r="Y4" s="17"/>
      <c r="Z4" s="17"/>
    </row>
    <row r="5" spans="1:26" ht="12" customHeight="1" x14ac:dyDescent="0.25">
      <c r="A5" s="41"/>
      <c r="B5" s="17"/>
      <c r="C5" s="17"/>
      <c r="D5" s="17"/>
      <c r="E5" s="17"/>
      <c r="F5" s="17"/>
      <c r="G5" s="17"/>
      <c r="H5" s="17"/>
      <c r="I5" s="17"/>
      <c r="J5" s="17"/>
      <c r="K5" s="17"/>
      <c r="L5" s="17"/>
      <c r="M5" s="17"/>
      <c r="N5" s="17"/>
      <c r="O5" s="17"/>
      <c r="P5" s="17"/>
      <c r="Q5" s="17"/>
      <c r="R5" s="17"/>
      <c r="S5" s="17"/>
      <c r="T5" s="17"/>
      <c r="U5" s="17"/>
      <c r="V5" s="17"/>
      <c r="W5" s="17"/>
      <c r="X5" s="17"/>
      <c r="Y5" s="17"/>
      <c r="Z5" s="17"/>
    </row>
    <row r="6" spans="1:26" ht="15.75" customHeight="1" x14ac:dyDescent="0.25">
      <c r="A6" s="41" t="s">
        <v>26</v>
      </c>
      <c r="B6" s="17"/>
      <c r="C6" s="17"/>
      <c r="D6" s="17"/>
      <c r="E6" s="17"/>
      <c r="F6" s="17"/>
      <c r="G6" s="17"/>
      <c r="H6" s="17"/>
      <c r="I6" s="17"/>
      <c r="J6" s="17"/>
      <c r="K6" s="17"/>
      <c r="L6" s="17"/>
      <c r="M6" s="17"/>
      <c r="N6" s="17"/>
      <c r="O6" s="17"/>
      <c r="P6" s="17"/>
      <c r="Q6" s="17"/>
      <c r="R6" s="17"/>
      <c r="S6" s="17"/>
      <c r="T6" s="17"/>
      <c r="U6" s="17"/>
      <c r="V6" s="17"/>
      <c r="W6" s="17"/>
      <c r="X6" s="17"/>
      <c r="Y6" s="17"/>
      <c r="Z6" s="17"/>
    </row>
    <row r="7" spans="1:26" ht="12" customHeight="1" x14ac:dyDescent="0.25">
      <c r="A7" s="41"/>
      <c r="B7" s="17"/>
      <c r="C7" s="17"/>
      <c r="D7" s="17"/>
      <c r="E7" s="17"/>
      <c r="F7" s="17"/>
      <c r="G7" s="17"/>
      <c r="H7" s="17"/>
      <c r="I7" s="17"/>
      <c r="J7" s="17"/>
      <c r="K7" s="17"/>
      <c r="L7" s="17"/>
      <c r="M7" s="17"/>
      <c r="N7" s="17"/>
      <c r="O7" s="17"/>
      <c r="P7" s="17"/>
      <c r="Q7" s="17"/>
      <c r="R7" s="17"/>
      <c r="S7" s="17"/>
      <c r="T7" s="17"/>
      <c r="U7" s="17"/>
      <c r="V7" s="17"/>
      <c r="W7" s="17"/>
      <c r="X7" s="17"/>
      <c r="Y7" s="17"/>
      <c r="Z7" s="17"/>
    </row>
    <row r="8" spans="1:26" ht="12" customHeight="1" x14ac:dyDescent="0.25">
      <c r="A8" s="41" t="s">
        <v>27</v>
      </c>
      <c r="B8" s="17"/>
      <c r="C8" s="17"/>
      <c r="D8" s="17"/>
      <c r="E8" s="17"/>
      <c r="F8" s="17"/>
      <c r="G8" s="17"/>
      <c r="H8" s="17"/>
      <c r="I8" s="17"/>
      <c r="J8" s="17"/>
      <c r="K8" s="17"/>
      <c r="L8" s="17"/>
      <c r="M8" s="17"/>
      <c r="N8" s="17"/>
      <c r="O8" s="17"/>
      <c r="P8" s="17"/>
      <c r="Q8" s="17"/>
      <c r="R8" s="17"/>
      <c r="S8" s="17"/>
      <c r="T8" s="17"/>
      <c r="U8" s="17"/>
      <c r="V8" s="17"/>
      <c r="W8" s="17"/>
      <c r="X8" s="17"/>
      <c r="Y8" s="17"/>
      <c r="Z8" s="17"/>
    </row>
    <row r="9" spans="1:26" ht="12" customHeight="1" x14ac:dyDescent="0.25">
      <c r="A9" s="42"/>
      <c r="B9" s="17"/>
      <c r="C9" s="17"/>
      <c r="D9" s="17"/>
      <c r="E9" s="17"/>
      <c r="F9" s="17"/>
      <c r="G9" s="17"/>
      <c r="H9" s="17"/>
      <c r="I9" s="17"/>
      <c r="J9" s="17"/>
      <c r="K9" s="17"/>
      <c r="L9" s="17"/>
      <c r="M9" s="17"/>
      <c r="N9" s="17"/>
      <c r="O9" s="17"/>
      <c r="P9" s="17"/>
      <c r="Q9" s="17"/>
      <c r="R9" s="17"/>
      <c r="S9" s="17"/>
      <c r="T9" s="17"/>
      <c r="U9" s="17"/>
      <c r="V9" s="17"/>
      <c r="W9" s="17"/>
      <c r="X9" s="17"/>
      <c r="Y9" s="17"/>
      <c r="Z9" s="17"/>
    </row>
    <row r="10" spans="1:26" ht="12" customHeight="1" x14ac:dyDescent="0.25">
      <c r="A10" s="43"/>
      <c r="B10" s="17"/>
      <c r="C10" s="17"/>
      <c r="D10" s="17"/>
      <c r="E10" s="17"/>
      <c r="F10" s="17"/>
      <c r="G10" s="17"/>
      <c r="H10" s="17"/>
      <c r="I10" s="17"/>
      <c r="J10" s="17"/>
      <c r="K10" s="17"/>
      <c r="L10" s="17"/>
      <c r="M10" s="17"/>
      <c r="N10" s="17"/>
      <c r="O10" s="17"/>
      <c r="P10" s="17"/>
      <c r="Q10" s="17"/>
      <c r="R10" s="17"/>
      <c r="S10" s="17"/>
      <c r="T10" s="17"/>
      <c r="U10" s="17"/>
      <c r="V10" s="17"/>
      <c r="W10" s="17"/>
      <c r="X10" s="17"/>
      <c r="Y10" s="17"/>
      <c r="Z10" s="17"/>
    </row>
    <row r="11" spans="1:26" ht="26.25" customHeight="1" x14ac:dyDescent="0.25">
      <c r="A11" s="40" t="s">
        <v>28</v>
      </c>
      <c r="B11" s="17"/>
      <c r="C11" s="17"/>
      <c r="D11" s="17"/>
      <c r="E11" s="17"/>
      <c r="F11" s="17"/>
      <c r="G11" s="17"/>
      <c r="H11" s="17"/>
      <c r="I11" s="17"/>
      <c r="J11" s="17"/>
      <c r="K11" s="17"/>
      <c r="L11" s="17"/>
      <c r="M11" s="17"/>
      <c r="N11" s="17"/>
      <c r="O11" s="17"/>
      <c r="P11" s="17"/>
      <c r="Q11" s="17"/>
      <c r="R11" s="17"/>
      <c r="S11" s="17"/>
      <c r="T11" s="17"/>
      <c r="U11" s="17"/>
      <c r="V11" s="17"/>
      <c r="W11" s="17"/>
      <c r="X11" s="17"/>
      <c r="Y11" s="17"/>
      <c r="Z11" s="17"/>
    </row>
    <row r="12" spans="1:26" ht="12" customHeight="1" x14ac:dyDescent="0.25">
      <c r="A12" s="41" t="s">
        <v>29</v>
      </c>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2" customHeight="1" x14ac:dyDescent="0.25">
      <c r="A13" s="41"/>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8" customHeight="1" x14ac:dyDescent="0.25">
      <c r="A14" s="42" t="s">
        <v>30</v>
      </c>
      <c r="B14" s="17"/>
      <c r="C14" s="17"/>
      <c r="D14" s="17"/>
      <c r="E14" s="17"/>
      <c r="F14" s="17"/>
      <c r="G14" s="17"/>
      <c r="H14" s="17"/>
      <c r="I14" s="17"/>
      <c r="J14" s="17"/>
      <c r="K14" s="17"/>
      <c r="L14" s="17"/>
      <c r="M14" s="17"/>
      <c r="N14" s="17"/>
      <c r="O14" s="17"/>
      <c r="P14" s="17"/>
      <c r="Q14" s="17"/>
      <c r="R14" s="17"/>
      <c r="S14" s="17"/>
      <c r="T14" s="17"/>
      <c r="U14" s="17"/>
      <c r="V14" s="17"/>
      <c r="W14" s="17"/>
      <c r="X14" s="17"/>
      <c r="Y14" s="17"/>
      <c r="Z14" s="17"/>
    </row>
    <row r="15" spans="1:26" ht="12" customHeight="1" x14ac:dyDescent="0.25">
      <c r="A15" s="44"/>
      <c r="B15" s="17"/>
      <c r="C15" s="17"/>
      <c r="D15" s="17"/>
      <c r="E15" s="17"/>
      <c r="F15" s="17"/>
      <c r="G15" s="17"/>
      <c r="H15" s="17"/>
      <c r="I15" s="17"/>
      <c r="J15" s="17"/>
      <c r="K15" s="17"/>
      <c r="L15" s="17"/>
      <c r="M15" s="17"/>
      <c r="N15" s="17"/>
      <c r="O15" s="17"/>
      <c r="P15" s="17"/>
      <c r="Q15" s="17"/>
      <c r="R15" s="17"/>
      <c r="S15" s="17"/>
      <c r="T15" s="17"/>
      <c r="U15" s="17"/>
      <c r="V15" s="17"/>
      <c r="W15" s="17"/>
      <c r="X15" s="17"/>
      <c r="Y15" s="17"/>
      <c r="Z15" s="17"/>
    </row>
    <row r="16" spans="1:26" ht="12" customHeight="1" x14ac:dyDescent="0.25">
      <c r="A16" s="44"/>
      <c r="B16" s="17"/>
      <c r="C16" s="17"/>
      <c r="D16" s="17"/>
      <c r="E16" s="17"/>
      <c r="F16" s="17"/>
      <c r="G16" s="17"/>
      <c r="H16" s="17"/>
      <c r="I16" s="17"/>
      <c r="J16" s="17"/>
      <c r="K16" s="17"/>
      <c r="L16" s="17"/>
      <c r="M16" s="17"/>
      <c r="N16" s="17"/>
      <c r="O16" s="17"/>
      <c r="P16" s="17"/>
      <c r="Q16" s="17"/>
      <c r="R16" s="17"/>
      <c r="S16" s="17"/>
      <c r="T16" s="17"/>
      <c r="U16" s="17"/>
      <c r="V16" s="17"/>
      <c r="W16" s="17"/>
      <c r="X16" s="17"/>
      <c r="Y16" s="17"/>
      <c r="Z16" s="17"/>
    </row>
    <row r="17" spans="1:26" ht="12" customHeight="1" x14ac:dyDescent="0.25">
      <c r="A17" s="45" t="s">
        <v>31</v>
      </c>
      <c r="B17" s="17"/>
      <c r="C17" s="17"/>
      <c r="D17" s="17"/>
      <c r="E17" s="17"/>
      <c r="F17" s="17"/>
      <c r="G17" s="17"/>
      <c r="H17" s="17"/>
      <c r="I17" s="17"/>
      <c r="J17" s="17"/>
      <c r="K17" s="17"/>
      <c r="L17" s="17"/>
      <c r="M17" s="17"/>
      <c r="N17" s="17"/>
      <c r="O17" s="17"/>
      <c r="P17" s="17"/>
      <c r="Q17" s="17"/>
      <c r="R17" s="17"/>
      <c r="S17" s="17"/>
      <c r="T17" s="17"/>
      <c r="U17" s="17"/>
      <c r="V17" s="17"/>
      <c r="W17" s="17"/>
      <c r="X17" s="17"/>
      <c r="Y17" s="17"/>
      <c r="Z17" s="17"/>
    </row>
    <row r="18" spans="1:26" ht="12" customHeight="1" x14ac:dyDescent="0.25">
      <c r="A18" s="46"/>
      <c r="B18" s="17"/>
      <c r="C18" s="17"/>
      <c r="D18" s="17"/>
      <c r="E18" s="17"/>
      <c r="F18" s="17"/>
      <c r="G18" s="17"/>
      <c r="H18" s="17"/>
      <c r="I18" s="17"/>
      <c r="J18" s="17"/>
      <c r="K18" s="17"/>
      <c r="L18" s="17"/>
      <c r="M18" s="17"/>
      <c r="N18" s="17"/>
      <c r="O18" s="17"/>
      <c r="P18" s="17"/>
      <c r="Q18" s="17"/>
      <c r="R18" s="17"/>
      <c r="S18" s="17"/>
      <c r="T18" s="17"/>
      <c r="U18" s="17"/>
      <c r="V18" s="17"/>
      <c r="W18" s="17"/>
      <c r="X18" s="17"/>
      <c r="Y18" s="17"/>
      <c r="Z18" s="17"/>
    </row>
    <row r="19" spans="1:26" ht="43.5" customHeight="1" x14ac:dyDescent="0.25">
      <c r="A19" s="47" t="s">
        <v>32</v>
      </c>
      <c r="B19" s="17"/>
      <c r="C19" s="17"/>
      <c r="D19" s="17"/>
      <c r="E19" s="17"/>
      <c r="F19" s="17"/>
      <c r="G19" s="17"/>
      <c r="H19" s="17"/>
      <c r="I19" s="17"/>
      <c r="J19" s="17"/>
      <c r="K19" s="17"/>
      <c r="L19" s="17"/>
      <c r="M19" s="17"/>
      <c r="N19" s="17"/>
      <c r="O19" s="17"/>
      <c r="P19" s="17"/>
      <c r="Q19" s="17"/>
      <c r="R19" s="17"/>
      <c r="S19" s="17"/>
      <c r="T19" s="17"/>
      <c r="U19" s="17"/>
      <c r="V19" s="17"/>
      <c r="W19" s="17"/>
      <c r="X19" s="17"/>
      <c r="Y19" s="17"/>
      <c r="Z19" s="17"/>
    </row>
    <row r="20" spans="1:26" ht="39" customHeight="1" x14ac:dyDescent="0.25">
      <c r="A20" s="44" t="s">
        <v>33</v>
      </c>
      <c r="B20" s="17"/>
      <c r="C20" s="17"/>
      <c r="D20" s="17"/>
      <c r="E20" s="17"/>
      <c r="F20" s="17"/>
      <c r="G20" s="17"/>
      <c r="H20" s="17"/>
      <c r="I20" s="17"/>
      <c r="J20" s="17"/>
      <c r="K20" s="17"/>
      <c r="L20" s="17"/>
      <c r="M20" s="17"/>
      <c r="N20" s="17"/>
      <c r="O20" s="17"/>
      <c r="P20" s="17"/>
      <c r="Q20" s="17"/>
      <c r="R20" s="17"/>
      <c r="S20" s="17"/>
      <c r="T20" s="17"/>
      <c r="U20" s="17"/>
      <c r="V20" s="17"/>
      <c r="W20" s="17"/>
      <c r="X20" s="17"/>
      <c r="Y20" s="17"/>
      <c r="Z20" s="17"/>
    </row>
    <row r="21" spans="1:26" ht="23.25" customHeight="1" x14ac:dyDescent="0.25">
      <c r="A21" s="48" t="s">
        <v>34</v>
      </c>
      <c r="B21" s="17"/>
      <c r="C21" s="17"/>
      <c r="D21" s="17"/>
      <c r="E21" s="17"/>
      <c r="F21" s="17"/>
      <c r="G21" s="17"/>
      <c r="H21" s="17"/>
      <c r="I21" s="17"/>
      <c r="J21" s="17"/>
      <c r="K21" s="17"/>
      <c r="L21" s="17"/>
      <c r="M21" s="17"/>
      <c r="N21" s="17"/>
      <c r="O21" s="17"/>
      <c r="P21" s="17"/>
      <c r="Q21" s="17"/>
      <c r="R21" s="17"/>
      <c r="S21" s="17"/>
      <c r="T21" s="17"/>
      <c r="U21" s="17"/>
      <c r="V21" s="17"/>
      <c r="W21" s="17"/>
      <c r="X21" s="17"/>
      <c r="Y21" s="17"/>
      <c r="Z21" s="17"/>
    </row>
    <row r="22" spans="1:26" ht="46.5" customHeight="1" x14ac:dyDescent="0.25">
      <c r="A22" s="49" t="s">
        <v>35</v>
      </c>
      <c r="B22" s="8"/>
      <c r="C22" s="8"/>
      <c r="D22" s="8"/>
      <c r="E22" s="8"/>
      <c r="F22" s="8"/>
      <c r="G22" s="8"/>
      <c r="H22" s="8"/>
      <c r="I22" s="8"/>
      <c r="J22" s="8"/>
      <c r="K22" s="8"/>
      <c r="L22" s="8"/>
      <c r="M22" s="8"/>
      <c r="N22" s="8"/>
      <c r="O22" s="50"/>
      <c r="P22" s="17"/>
      <c r="Q22" s="17"/>
      <c r="R22" s="17"/>
      <c r="S22" s="17"/>
      <c r="T22" s="17"/>
      <c r="U22" s="17"/>
      <c r="V22" s="17"/>
      <c r="W22" s="17"/>
      <c r="X22" s="17"/>
      <c r="Y22" s="17"/>
      <c r="Z22" s="17"/>
    </row>
    <row r="23" spans="1:26" ht="33.75" customHeight="1" x14ac:dyDescent="0.25">
      <c r="A23" s="51" t="s">
        <v>36</v>
      </c>
      <c r="B23" s="8"/>
      <c r="C23" s="8"/>
      <c r="D23" s="8"/>
      <c r="E23" s="8"/>
      <c r="F23" s="8"/>
      <c r="G23" s="8"/>
      <c r="H23" s="8"/>
      <c r="I23" s="8"/>
      <c r="J23" s="8"/>
      <c r="K23" s="8"/>
      <c r="L23" s="8"/>
      <c r="M23" s="8"/>
      <c r="N23" s="8"/>
      <c r="O23" s="50"/>
      <c r="P23" s="17"/>
      <c r="Q23" s="17"/>
      <c r="R23" s="17"/>
      <c r="S23" s="17"/>
      <c r="T23" s="17"/>
      <c r="U23" s="17"/>
      <c r="V23" s="17"/>
      <c r="W23" s="17"/>
      <c r="X23" s="17"/>
      <c r="Y23" s="17"/>
      <c r="Z23" s="17"/>
    </row>
    <row r="24" spans="1:26" ht="13.8" x14ac:dyDescent="0.25">
      <c r="A24" s="52" t="s">
        <v>37</v>
      </c>
      <c r="B24" s="8"/>
      <c r="C24" s="8"/>
      <c r="D24" s="8"/>
      <c r="E24" s="8"/>
      <c r="F24" s="8"/>
      <c r="G24" s="8"/>
      <c r="H24" s="8"/>
      <c r="I24" s="8"/>
      <c r="J24" s="8"/>
      <c r="K24" s="8"/>
      <c r="L24" s="8"/>
      <c r="M24" s="8"/>
      <c r="N24" s="8"/>
      <c r="O24" s="50"/>
      <c r="P24" s="17"/>
      <c r="Q24" s="17"/>
      <c r="R24" s="17"/>
      <c r="S24" s="17"/>
      <c r="T24" s="17"/>
      <c r="U24" s="17"/>
      <c r="V24" s="17"/>
      <c r="W24" s="17"/>
      <c r="X24" s="17"/>
      <c r="Y24" s="17"/>
      <c r="Z24" s="17"/>
    </row>
    <row r="25" spans="1:26" ht="23.25" customHeight="1" x14ac:dyDescent="0.25">
      <c r="A25" s="53" t="s">
        <v>38</v>
      </c>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spans="1:26" ht="23.25" customHeight="1" x14ac:dyDescent="0.25">
      <c r="A26" s="54" t="s">
        <v>39</v>
      </c>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spans="1:26" ht="23.25" customHeight="1" x14ac:dyDescent="0.25">
      <c r="A27" s="41" t="s">
        <v>40</v>
      </c>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spans="1:26" ht="21" customHeight="1" x14ac:dyDescent="0.25">
      <c r="A28" s="55" t="s">
        <v>41</v>
      </c>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spans="1:26" ht="21" customHeight="1" x14ac:dyDescent="0.25">
      <c r="A29" s="55" t="s">
        <v>42</v>
      </c>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spans="1:26" ht="21" customHeight="1" x14ac:dyDescent="0.25">
      <c r="A30" s="41" t="s">
        <v>43</v>
      </c>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spans="1:26" ht="26.4" x14ac:dyDescent="0.25">
      <c r="A31" s="41" t="s">
        <v>677</v>
      </c>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spans="1:26" ht="28.5" customHeight="1" x14ac:dyDescent="0.25">
      <c r="A32" s="41" t="s">
        <v>44</v>
      </c>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spans="1:26" ht="50.25" customHeight="1" x14ac:dyDescent="0.25">
      <c r="A33" s="41" t="s">
        <v>45</v>
      </c>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spans="1:26" ht="21.75" customHeight="1" x14ac:dyDescent="0.25">
      <c r="A34" s="41" t="s">
        <v>46</v>
      </c>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spans="1:26" ht="18" customHeight="1" x14ac:dyDescent="0.25">
      <c r="A35" s="56" t="s">
        <v>47</v>
      </c>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spans="1:26" ht="27" customHeight="1" x14ac:dyDescent="0.25">
      <c r="A36" s="57" t="s">
        <v>48</v>
      </c>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1:26" ht="30" customHeight="1" x14ac:dyDescent="0.25">
      <c r="A37" s="41" t="s">
        <v>49</v>
      </c>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spans="1:26" ht="30" customHeight="1" x14ac:dyDescent="0.25">
      <c r="A38" s="41" t="s">
        <v>50</v>
      </c>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spans="1:26" ht="27.75" customHeight="1" x14ac:dyDescent="0.25">
      <c r="A39" s="53" t="s">
        <v>51</v>
      </c>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spans="1:26" ht="27.75" customHeight="1" x14ac:dyDescent="0.25">
      <c r="A40" s="58" t="s">
        <v>52</v>
      </c>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spans="1:26" ht="20.25" customHeight="1" x14ac:dyDescent="0.25">
      <c r="A41" s="59" t="s">
        <v>53</v>
      </c>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spans="1:26" ht="20.25" customHeight="1" x14ac:dyDescent="0.25">
      <c r="A42" s="59" t="s">
        <v>54</v>
      </c>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spans="1:26" ht="23.25" customHeight="1" x14ac:dyDescent="0.25">
      <c r="A43" s="60" t="s">
        <v>55</v>
      </c>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spans="1:26" ht="18" customHeight="1" x14ac:dyDescent="0.25">
      <c r="A44" s="59" t="s">
        <v>56</v>
      </c>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spans="1:26" ht="18.75" customHeight="1" x14ac:dyDescent="0.25">
      <c r="A45" s="59" t="s">
        <v>57</v>
      </c>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spans="1:26" ht="18.75" customHeight="1" x14ac:dyDescent="0.25">
      <c r="A46" s="56" t="s">
        <v>58</v>
      </c>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spans="1:26" ht="18.75" customHeight="1" x14ac:dyDescent="0.25">
      <c r="A47" s="56" t="s">
        <v>59</v>
      </c>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spans="1:26" ht="18.75" customHeight="1" x14ac:dyDescent="0.25">
      <c r="A48" s="61" t="s">
        <v>60</v>
      </c>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spans="1:26" ht="23.25" customHeight="1" x14ac:dyDescent="0.25">
      <c r="A49" s="53" t="s">
        <v>61</v>
      </c>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spans="1:26" ht="22.5" customHeight="1" x14ac:dyDescent="0.25">
      <c r="A50" s="62" t="s">
        <v>62</v>
      </c>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spans="1:26" ht="12"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spans="1:26" ht="12"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spans="1:26" ht="12"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2"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2"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2" customHeight="1"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2" customHeight="1"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2" customHeight="1"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2" customHeight="1"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2" customHeight="1"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2" customHeight="1"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2" customHeight="1"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2" customHeight="1"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2" customHeight="1"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2" customHeight="1"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2"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2" customHeight="1" x14ac:dyDescent="0.2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2" customHeight="1" x14ac:dyDescent="0.2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2" customHeight="1" x14ac:dyDescent="0.2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2" customHeight="1" x14ac:dyDescent="0.2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2" customHeight="1" x14ac:dyDescent="0.2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2" customHeight="1" x14ac:dyDescent="0.25">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2" customHeight="1" x14ac:dyDescent="0.25">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2" customHeight="1" x14ac:dyDescent="0.25">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2" customHeight="1" x14ac:dyDescent="0.25">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2" customHeight="1" x14ac:dyDescent="0.25">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2" customHeight="1" x14ac:dyDescent="0.2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2" customHeight="1" x14ac:dyDescent="0.25">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2" customHeight="1" x14ac:dyDescent="0.25">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2" customHeight="1" x14ac:dyDescent="0.25">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2"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2"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2"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2"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2"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2"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2"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2"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2"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2"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2"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2"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2"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2"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2"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2"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2"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2"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2"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2"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2"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2"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2"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2"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2"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2"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2"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2"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2"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2"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2"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2"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2"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2"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2"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2"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2"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2"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2"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2"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2"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2"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2"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2"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2"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2"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2"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2"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2"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2"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2"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2"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2"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2"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2"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2"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2"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2"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2"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2"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2"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2"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2"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2"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2"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2"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2"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2"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2"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2"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2"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2"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2"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2"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2"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2"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2"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2"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2"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2"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2"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2"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2"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2"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2"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2"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2"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2"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2"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2"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2"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2"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2"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2"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2"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2"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2"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2"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2"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2"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2"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2"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2"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2"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2"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2"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2"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2"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2"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2"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2"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2"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2"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2"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2"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2"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2"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2"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2"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2"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2"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2"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2"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2"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2"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2"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2"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2"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2"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2"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2"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2"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2"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2"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2"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2"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2"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2"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2"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2"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2"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2"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2"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2"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2"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2"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2"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2"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2"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2"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2"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2"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2"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2"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2"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2"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2"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2"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2"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2"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2"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2"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2"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2"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2"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2"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2"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2"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2"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2"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2"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2"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2"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2"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2"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2"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2"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2"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2"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2"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2"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2"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2"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2"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2"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2"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2"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2"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2"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2"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2"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2"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2"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2"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2"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2"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2"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2"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2"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2"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2"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2"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2"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2"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2"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2"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2"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2"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2"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2"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2"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2"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2"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2"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2"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2"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2"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2"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2"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2"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2"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2"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2"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2"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2"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2"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2"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2"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2"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2"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2"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2"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2"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2"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2"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2"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2"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2"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2"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2"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2"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2"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2"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2"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2"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2"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2"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2"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2"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2"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2"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2"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2"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2"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2"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2"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2"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2"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2"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2"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2"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2"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2"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2"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2"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2"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2"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2"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2"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2"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2"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2"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2"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2"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2"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2"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2"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2"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2"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2"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2"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2"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2"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2"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2"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2"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2"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2"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2"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2"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2"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2"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2"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2"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2"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2"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2"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2"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2"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2"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2"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2"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2"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2"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2"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2"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2"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2"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2"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2"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2"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2"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2"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2"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2"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2"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2"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2"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2"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2"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2"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2"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2"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2"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2"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2"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2"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2"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2"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2"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2"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2"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2"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2"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2"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2"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2"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2"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2"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2"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2"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2"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2"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2"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2"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2"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2"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2"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2"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2"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2"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2"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2"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2"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2"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2"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2"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2"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2"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2"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2"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2"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2"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2"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2"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2"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2"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2"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2"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2"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2"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2"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2"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2"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2"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2"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2"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2"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2"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2"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2"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2"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2"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2"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2"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2"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2"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2"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2"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2"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2"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2"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2"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2"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2"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2"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2"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2"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2"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2"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2"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2"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2"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2"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2"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2"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2"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2"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2"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2"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2"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2"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2"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2"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2"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2"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2"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2"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2"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2"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2"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2"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2"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2"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2"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2"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2"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2"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2"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2"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2"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2"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2"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2"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2"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2"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2"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2"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2"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2"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2"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2"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2"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2"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2"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2"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2"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2"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2"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2"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2"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2"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2"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2"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2"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2"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2"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2"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2"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2"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2"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2"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2"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2"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2"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2"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2"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2"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2"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2"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2"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2"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2"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2"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2"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2"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2"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2"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2"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2"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2"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2"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2"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2"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2"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2"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2"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2"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2"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2"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2"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2"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2"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2"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2"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2"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2"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2"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2"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2"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2"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2"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2"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2"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2"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2"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2"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2"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2"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2"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2"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2"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2"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2"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2"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2"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2"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2"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2"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2"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2"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2"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2"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2"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2"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2"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2"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2"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2"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2"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2"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2"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2"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2"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2"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2"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2"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2"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2"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2"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2"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2"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2"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2"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2"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2"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2"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2"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2"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2"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2"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2"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2"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2"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2"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2"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2"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2"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2"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2"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2"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2"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2"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2"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2"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2"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2"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2"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2"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2"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2"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2"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2"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2"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2"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2"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2"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2"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2"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2"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2"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2"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2"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2"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2"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2"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2"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2"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2"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2"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2"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2"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2"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2"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2"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2"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2"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2"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2"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2"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2"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2"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2"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2"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2"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2"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2"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2"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2"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2"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2"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2"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2"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2"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2"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2"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2"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2"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2"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2"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2"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2"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2"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2"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2"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2"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2"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2"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2"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2"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2"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2"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2"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2"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2"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2"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2"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2"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2"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2"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2"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2"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2"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2"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2"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2"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2"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2"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2"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2"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2"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2"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2"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2"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2"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2"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2"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2"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2"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2"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2"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2"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2"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2"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2"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2"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2"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2"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2"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2"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2"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2"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2"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2"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2"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2"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2"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2"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2"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2"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2"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2"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2"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2"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2"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2"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2"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2"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2"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2"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2"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2"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2"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2"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2"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2"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2"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2"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2"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2"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2"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2"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2"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2"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2"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2"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2"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2"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2"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2"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2"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2"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2"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2"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2"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2"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2"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2"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2"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2"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2"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2"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2"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2"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2"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2"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2"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2"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2"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2"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2"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2"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2"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2"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2"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2"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2"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2"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2"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2"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2"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2"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2"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2"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2"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2"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2"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2"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2"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2"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2"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2"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2"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2"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2"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2"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2"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2"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2"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2"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2"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2"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2"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2"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2"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2"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2"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2"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2"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2"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2"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2"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2"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2"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2"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2"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2"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2"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2"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2"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2"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2"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2"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2"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2"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2"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2"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2"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2"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2"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2"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2"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2"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2"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2"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2"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2"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2"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2"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2"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2"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2"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2"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2"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2"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2"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2"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2"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2"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2"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2"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2"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2"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2"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2"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2"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2"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2"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2"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2"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2"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2"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2"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2"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2"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2"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2"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2"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2"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2"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2"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2"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2"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2"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2"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2"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2"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2"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2"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2"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2"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2"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2"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2"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2"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2"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2"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2"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2"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2"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2"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2"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2"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2"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2"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2"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2"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2"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2"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2"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2"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2"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2"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2"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2"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2"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2"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2"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2"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2"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2"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2"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2"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2"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2"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2"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2"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2"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2"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2"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2"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2"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2"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2"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2"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2"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2"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2"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2"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2"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2"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2"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2"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2"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2"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2"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2"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2"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2"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2"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2"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2"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2"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2"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2"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2"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2"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2"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2"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2"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2"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2"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2"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2"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2"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2"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2"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2"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2"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2"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spans="1:26" ht="12" customHeight="1" x14ac:dyDescent="0.25">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sheetData>
  <sheetProtection algorithmName="SHA-512" hashValue="rSgzUiI+k3tJQrku91NnirlYlafAW8DRgJnZvENa90n2+K93iabyCtbuXwY/qucHCC/lrfv/mKNHRzFTGUF1ow==" saltValue="sV9YjZ0Bs/FFsf97E+tWug==" spinCount="100000" sheet="1" objects="1" scenarios="1"/>
  <hyperlinks>
    <hyperlink ref="A2" location="'Index Page'!A1" display="Click to return to Index Page" xr:uid="{00000000-0004-0000-0200-000000000000}"/>
  </hyperlinks>
  <pageMargins left="0.7" right="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Z997"/>
  <sheetViews>
    <sheetView topLeftCell="A7" workbookViewId="0">
      <selection activeCell="F11" sqref="F11"/>
    </sheetView>
  </sheetViews>
  <sheetFormatPr defaultColWidth="12.59765625" defaultRowHeight="15" customHeight="1" x14ac:dyDescent="0.25"/>
  <cols>
    <col min="1" max="1" width="18.3984375" customWidth="1"/>
    <col min="2" max="2" width="19.59765625" customWidth="1"/>
    <col min="3" max="3" width="18" customWidth="1"/>
    <col min="4" max="4" width="32.59765625" customWidth="1"/>
    <col min="5" max="5" width="24.59765625" customWidth="1"/>
    <col min="6" max="6" width="27.09765625" customWidth="1"/>
    <col min="7" max="24" width="7.59765625" customWidth="1"/>
  </cols>
  <sheetData>
    <row r="1" spans="1:26" ht="78.75" customHeight="1" x14ac:dyDescent="0.25">
      <c r="A1" s="145" t="s">
        <v>63</v>
      </c>
      <c r="B1" s="122"/>
      <c r="C1" s="122"/>
      <c r="D1" s="122"/>
      <c r="E1" s="122"/>
      <c r="F1" s="123"/>
      <c r="G1" s="8"/>
      <c r="H1" s="8"/>
      <c r="I1" s="8"/>
      <c r="J1" s="8"/>
      <c r="K1" s="8"/>
      <c r="L1" s="8"/>
      <c r="M1" s="8"/>
      <c r="N1" s="8"/>
      <c r="O1" s="8"/>
      <c r="P1" s="8"/>
      <c r="Q1" s="8"/>
      <c r="R1" s="8"/>
      <c r="S1" s="8"/>
      <c r="T1" s="8"/>
      <c r="U1" s="8"/>
      <c r="V1" s="8"/>
      <c r="W1" s="8"/>
      <c r="X1" s="8"/>
      <c r="Y1" s="8"/>
      <c r="Z1" s="8"/>
    </row>
    <row r="2" spans="1:26" ht="19.5" customHeight="1" x14ac:dyDescent="0.25">
      <c r="A2" s="146" t="s">
        <v>23</v>
      </c>
      <c r="B2" s="122"/>
      <c r="C2" s="122"/>
      <c r="D2" s="122"/>
      <c r="E2" s="122"/>
      <c r="F2" s="123"/>
      <c r="G2" s="8"/>
      <c r="H2" s="8"/>
      <c r="I2" s="8"/>
      <c r="J2" s="8"/>
      <c r="K2" s="8"/>
      <c r="L2" s="8"/>
      <c r="M2" s="8"/>
      <c r="N2" s="8"/>
      <c r="O2" s="8"/>
      <c r="P2" s="8"/>
      <c r="Q2" s="8"/>
      <c r="R2" s="8"/>
      <c r="S2" s="8"/>
      <c r="T2" s="8"/>
      <c r="U2" s="8"/>
      <c r="V2" s="8"/>
      <c r="W2" s="8"/>
      <c r="X2" s="8"/>
      <c r="Y2" s="8"/>
      <c r="Z2" s="8"/>
    </row>
    <row r="3" spans="1:26" ht="19.5" customHeight="1" x14ac:dyDescent="0.25">
      <c r="A3" s="147" t="s">
        <v>64</v>
      </c>
      <c r="B3" s="123"/>
      <c r="C3" s="148">
        <f>Coversheet!B16</f>
        <v>0</v>
      </c>
      <c r="D3" s="122"/>
      <c r="E3" s="122"/>
      <c r="F3" s="123"/>
      <c r="G3" s="8"/>
      <c r="H3" s="8"/>
      <c r="I3" s="8"/>
      <c r="J3" s="8"/>
      <c r="K3" s="8"/>
      <c r="L3" s="8"/>
      <c r="M3" s="8"/>
      <c r="N3" s="8"/>
      <c r="O3" s="8"/>
      <c r="P3" s="8"/>
      <c r="Q3" s="8"/>
      <c r="R3" s="8"/>
      <c r="S3" s="8"/>
      <c r="T3" s="8"/>
      <c r="U3" s="8"/>
      <c r="V3" s="8"/>
      <c r="W3" s="8"/>
      <c r="X3" s="8"/>
      <c r="Y3" s="8"/>
      <c r="Z3" s="8"/>
    </row>
    <row r="4" spans="1:26" ht="19.5" customHeight="1" x14ac:dyDescent="0.25">
      <c r="A4" s="147" t="s">
        <v>65</v>
      </c>
      <c r="B4" s="122"/>
      <c r="C4" s="122"/>
      <c r="D4" s="122"/>
      <c r="E4" s="122"/>
      <c r="F4" s="123"/>
      <c r="G4" s="8"/>
      <c r="H4" s="8"/>
      <c r="I4" s="8"/>
      <c r="J4" s="8"/>
      <c r="K4" s="8"/>
      <c r="L4" s="8"/>
      <c r="M4" s="8"/>
      <c r="N4" s="8"/>
      <c r="O4" s="8"/>
      <c r="P4" s="8"/>
      <c r="Q4" s="8"/>
      <c r="R4" s="8"/>
      <c r="S4" s="8"/>
      <c r="T4" s="8"/>
      <c r="U4" s="8"/>
      <c r="V4" s="8"/>
      <c r="W4" s="8"/>
      <c r="X4" s="8"/>
      <c r="Y4" s="8"/>
      <c r="Z4" s="8"/>
    </row>
    <row r="5" spans="1:26" ht="29.25" customHeight="1" x14ac:dyDescent="0.25">
      <c r="A5" s="144" t="s">
        <v>66</v>
      </c>
      <c r="B5" s="122"/>
      <c r="C5" s="122"/>
      <c r="D5" s="122"/>
      <c r="E5" s="122"/>
      <c r="F5" s="123"/>
      <c r="G5" s="8"/>
      <c r="H5" s="8"/>
      <c r="I5" s="8"/>
      <c r="J5" s="8"/>
      <c r="K5" s="8"/>
      <c r="L5" s="8"/>
      <c r="M5" s="8"/>
      <c r="N5" s="8"/>
      <c r="O5" s="8"/>
      <c r="P5" s="8"/>
      <c r="Q5" s="8"/>
      <c r="R5" s="8"/>
      <c r="S5" s="8"/>
      <c r="T5" s="8"/>
      <c r="U5" s="8"/>
      <c r="V5" s="8"/>
      <c r="W5" s="8"/>
      <c r="X5" s="8"/>
      <c r="Y5" s="8"/>
      <c r="Z5" s="8"/>
    </row>
    <row r="6" spans="1:26" ht="297" customHeight="1" x14ac:dyDescent="0.25">
      <c r="A6" s="143" t="s">
        <v>67</v>
      </c>
      <c r="B6" s="122"/>
      <c r="C6" s="122"/>
      <c r="D6" s="122"/>
      <c r="E6" s="122"/>
      <c r="F6" s="123"/>
      <c r="G6" s="8"/>
      <c r="H6" s="8"/>
      <c r="I6" s="8"/>
      <c r="J6" s="8"/>
      <c r="K6" s="8"/>
      <c r="L6" s="8"/>
      <c r="M6" s="8"/>
      <c r="N6" s="8"/>
      <c r="O6" s="8"/>
      <c r="P6" s="8"/>
      <c r="Q6" s="8"/>
      <c r="R6" s="8"/>
      <c r="S6" s="8"/>
      <c r="T6" s="8"/>
      <c r="U6" s="8"/>
      <c r="V6" s="8"/>
      <c r="W6" s="8"/>
      <c r="X6" s="8"/>
      <c r="Y6" s="8"/>
      <c r="Z6" s="8"/>
    </row>
    <row r="7" spans="1:26" ht="24" customHeight="1" x14ac:dyDescent="0.25">
      <c r="A7" s="63"/>
      <c r="B7" s="63"/>
      <c r="C7" s="63"/>
      <c r="D7" s="63"/>
      <c r="E7" s="63"/>
      <c r="F7" s="63"/>
      <c r="G7" s="8"/>
      <c r="H7" s="8"/>
      <c r="I7" s="8"/>
      <c r="J7" s="8"/>
      <c r="K7" s="8"/>
      <c r="L7" s="8"/>
      <c r="M7" s="8"/>
      <c r="N7" s="8"/>
      <c r="O7" s="8"/>
      <c r="P7" s="8"/>
      <c r="Q7" s="8"/>
      <c r="R7" s="8"/>
      <c r="S7" s="8"/>
      <c r="T7" s="8"/>
      <c r="U7" s="8"/>
      <c r="V7" s="8"/>
      <c r="W7" s="8"/>
      <c r="X7" s="8"/>
      <c r="Y7" s="8"/>
      <c r="Z7" s="8"/>
    </row>
    <row r="8" spans="1:26" ht="72.75" customHeight="1" x14ac:dyDescent="0.25">
      <c r="A8" s="64" t="s">
        <v>68</v>
      </c>
      <c r="B8" s="65" t="s">
        <v>69</v>
      </c>
      <c r="C8" s="66" t="s">
        <v>70</v>
      </c>
      <c r="D8" s="67" t="s">
        <v>71</v>
      </c>
      <c r="E8" s="68"/>
      <c r="F8" s="8"/>
      <c r="G8" s="8"/>
      <c r="H8" s="8"/>
      <c r="I8" s="8"/>
      <c r="J8" s="8"/>
      <c r="K8" s="8"/>
      <c r="L8" s="8"/>
      <c r="M8" s="8"/>
      <c r="N8" s="8"/>
      <c r="O8" s="8"/>
      <c r="P8" s="8"/>
      <c r="Q8" s="8"/>
      <c r="R8" s="8"/>
      <c r="S8" s="8"/>
      <c r="T8" s="8"/>
      <c r="U8" s="8"/>
      <c r="V8" s="8"/>
      <c r="W8" s="8"/>
      <c r="X8" s="8"/>
      <c r="Y8" s="8"/>
      <c r="Z8" s="8"/>
    </row>
    <row r="9" spans="1:26" ht="20.25" customHeight="1" x14ac:dyDescent="0.25">
      <c r="A9" s="69" t="s">
        <v>72</v>
      </c>
      <c r="B9" s="70">
        <v>3776132.19</v>
      </c>
      <c r="C9" s="109"/>
      <c r="D9" s="71">
        <f>B9*C9</f>
        <v>0</v>
      </c>
      <c r="E9" s="133"/>
      <c r="F9" s="135"/>
      <c r="G9" s="8"/>
      <c r="H9" s="8"/>
      <c r="I9" s="8"/>
      <c r="J9" s="8"/>
      <c r="K9" s="8"/>
      <c r="L9" s="8"/>
      <c r="M9" s="8"/>
      <c r="N9" s="8"/>
      <c r="O9" s="8"/>
      <c r="P9" s="8"/>
      <c r="Q9" s="8"/>
      <c r="R9" s="8"/>
      <c r="S9" s="8"/>
      <c r="T9" s="8"/>
      <c r="U9" s="8"/>
      <c r="V9" s="8"/>
      <c r="W9" s="8"/>
      <c r="X9" s="8"/>
      <c r="Y9" s="8"/>
      <c r="Z9" s="8"/>
    </row>
    <row r="10" spans="1:26" ht="44.25" customHeight="1" x14ac:dyDescent="0.25">
      <c r="A10" s="72" t="s">
        <v>73</v>
      </c>
      <c r="B10" s="73"/>
      <c r="C10" s="110"/>
      <c r="D10" s="74">
        <f>SUM(D9)</f>
        <v>0</v>
      </c>
      <c r="E10" s="134"/>
      <c r="F10" s="134"/>
      <c r="G10" s="8"/>
      <c r="H10" s="8"/>
      <c r="I10" s="8"/>
      <c r="J10" s="8"/>
      <c r="K10" s="8"/>
      <c r="L10" s="8"/>
      <c r="M10" s="8"/>
      <c r="N10" s="8"/>
      <c r="O10" s="8"/>
      <c r="P10" s="8"/>
      <c r="Q10" s="8"/>
      <c r="R10" s="8"/>
      <c r="S10" s="8"/>
      <c r="T10" s="8"/>
      <c r="U10" s="8"/>
      <c r="V10" s="8"/>
      <c r="W10" s="8"/>
      <c r="X10" s="8"/>
      <c r="Y10" s="8"/>
      <c r="Z10" s="8"/>
    </row>
    <row r="11" spans="1:26" ht="79.2" x14ac:dyDescent="0.25">
      <c r="A11" s="136" t="s">
        <v>74</v>
      </c>
      <c r="B11" s="137"/>
      <c r="C11" s="66" t="s">
        <v>75</v>
      </c>
      <c r="D11" s="75" t="s">
        <v>76</v>
      </c>
      <c r="E11" s="8"/>
      <c r="F11" s="8"/>
      <c r="G11" s="8"/>
      <c r="H11" s="8"/>
      <c r="I11" s="8"/>
      <c r="J11" s="8"/>
      <c r="K11" s="8"/>
      <c r="L11" s="8"/>
      <c r="M11" s="8"/>
      <c r="N11" s="8"/>
      <c r="O11" s="8"/>
      <c r="P11" s="8"/>
      <c r="Q11" s="8"/>
      <c r="R11" s="8"/>
      <c r="S11" s="8"/>
      <c r="T11" s="8"/>
      <c r="U11" s="8"/>
      <c r="V11" s="8"/>
      <c r="W11" s="8"/>
      <c r="X11" s="8"/>
      <c r="Y11" s="8"/>
      <c r="Z11" s="8"/>
    </row>
    <row r="12" spans="1:26" ht="14.25" customHeight="1" x14ac:dyDescent="0.25">
      <c r="A12" s="138">
        <v>1500</v>
      </c>
      <c r="B12" s="123"/>
      <c r="C12" s="111"/>
      <c r="D12" s="76">
        <f>A12*C12</f>
        <v>0</v>
      </c>
      <c r="E12" s="77"/>
      <c r="F12" s="8"/>
      <c r="G12" s="8"/>
      <c r="H12" s="8"/>
      <c r="I12" s="8"/>
      <c r="J12" s="8"/>
      <c r="K12" s="8"/>
      <c r="L12" s="8"/>
      <c r="M12" s="8"/>
      <c r="N12" s="8"/>
      <c r="O12" s="8"/>
      <c r="P12" s="8"/>
      <c r="Q12" s="8"/>
      <c r="R12" s="8"/>
      <c r="S12" s="8"/>
      <c r="T12" s="8"/>
      <c r="U12" s="8"/>
      <c r="V12" s="8"/>
      <c r="W12" s="8"/>
      <c r="X12" s="8"/>
      <c r="Y12" s="8"/>
      <c r="Z12" s="8"/>
    </row>
    <row r="13" spans="1:26" ht="14.25" customHeight="1"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25">
      <c r="A14" s="8"/>
      <c r="B14" s="8"/>
      <c r="C14" s="139" t="s">
        <v>77</v>
      </c>
      <c r="D14" s="142">
        <f>D12+D10</f>
        <v>0</v>
      </c>
      <c r="E14" s="8"/>
      <c r="F14" s="8"/>
      <c r="G14" s="8"/>
      <c r="H14" s="8"/>
      <c r="I14" s="8"/>
      <c r="J14" s="8"/>
      <c r="K14" s="8"/>
      <c r="L14" s="8"/>
      <c r="M14" s="8"/>
      <c r="N14" s="8"/>
      <c r="O14" s="8"/>
      <c r="P14" s="8"/>
      <c r="Q14" s="8"/>
      <c r="R14" s="8"/>
      <c r="S14" s="8"/>
      <c r="T14" s="8"/>
      <c r="U14" s="8"/>
      <c r="V14" s="8"/>
      <c r="W14" s="8"/>
      <c r="X14" s="8"/>
      <c r="Y14" s="8"/>
      <c r="Z14" s="8"/>
    </row>
    <row r="15" spans="1:26" ht="14.25" customHeight="1" x14ac:dyDescent="0.25">
      <c r="A15" s="8"/>
      <c r="B15" s="8"/>
      <c r="C15" s="140"/>
      <c r="D15" s="140"/>
      <c r="E15" s="8"/>
      <c r="F15" s="8"/>
      <c r="G15" s="8"/>
      <c r="H15" s="8"/>
      <c r="I15" s="8"/>
      <c r="J15" s="8"/>
      <c r="K15" s="8"/>
      <c r="L15" s="8"/>
      <c r="M15" s="8"/>
      <c r="N15" s="8"/>
      <c r="O15" s="8"/>
      <c r="P15" s="8"/>
      <c r="Q15" s="8"/>
      <c r="R15" s="8"/>
      <c r="S15" s="8"/>
      <c r="T15" s="8"/>
      <c r="U15" s="8"/>
      <c r="V15" s="8"/>
      <c r="W15" s="8"/>
      <c r="X15" s="8"/>
      <c r="Y15" s="8"/>
      <c r="Z15" s="8"/>
    </row>
    <row r="16" spans="1:26" ht="14.25" customHeight="1" x14ac:dyDescent="0.25">
      <c r="A16" s="8"/>
      <c r="B16" s="8"/>
      <c r="C16" s="140"/>
      <c r="D16" s="140"/>
      <c r="E16" s="8"/>
      <c r="F16" s="8"/>
      <c r="G16" s="8"/>
      <c r="H16" s="8"/>
      <c r="I16" s="8"/>
      <c r="J16" s="8"/>
      <c r="K16" s="8"/>
      <c r="L16" s="8"/>
      <c r="M16" s="8"/>
      <c r="N16" s="8"/>
      <c r="O16" s="8"/>
      <c r="P16" s="8"/>
      <c r="Q16" s="8"/>
      <c r="R16" s="8"/>
      <c r="S16" s="8"/>
      <c r="T16" s="8"/>
      <c r="U16" s="8"/>
      <c r="V16" s="8"/>
      <c r="W16" s="8"/>
      <c r="X16" s="8"/>
      <c r="Y16" s="8"/>
      <c r="Z16" s="8"/>
    </row>
    <row r="17" spans="1:26" ht="27.75" customHeight="1" x14ac:dyDescent="0.25">
      <c r="A17" s="8"/>
      <c r="B17" s="8"/>
      <c r="C17" s="141"/>
      <c r="D17" s="141"/>
      <c r="E17" s="8"/>
      <c r="F17" s="8"/>
      <c r="G17" s="8"/>
      <c r="H17" s="8"/>
      <c r="I17" s="8"/>
      <c r="J17" s="8"/>
      <c r="K17" s="8"/>
      <c r="L17" s="8"/>
      <c r="M17" s="8"/>
      <c r="N17" s="8"/>
      <c r="O17" s="8"/>
      <c r="P17" s="8"/>
      <c r="Q17" s="8"/>
      <c r="R17" s="8"/>
      <c r="S17" s="8"/>
      <c r="T17" s="8"/>
      <c r="U17" s="8"/>
      <c r="V17" s="8"/>
      <c r="W17" s="8"/>
      <c r="X17" s="8"/>
      <c r="Y17" s="8"/>
      <c r="Z17" s="8"/>
    </row>
    <row r="18" spans="1:26" ht="14.25" customHeight="1"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x14ac:dyDescent="0.25">
      <c r="A995" s="8"/>
      <c r="B995" s="8"/>
      <c r="C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x14ac:dyDescent="0.25">
      <c r="A996" s="8"/>
      <c r="B996" s="8"/>
      <c r="C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x14ac:dyDescent="0.25">
      <c r="A997" s="8"/>
      <c r="B997" s="8"/>
      <c r="C997" s="8"/>
      <c r="E997" s="8"/>
      <c r="F997" s="8"/>
      <c r="G997" s="8"/>
      <c r="H997" s="8"/>
      <c r="I997" s="8"/>
      <c r="J997" s="8"/>
      <c r="K997" s="8"/>
      <c r="L997" s="8"/>
      <c r="M997" s="8"/>
      <c r="N997" s="8"/>
      <c r="O997" s="8"/>
      <c r="P997" s="8"/>
      <c r="Q997" s="8"/>
      <c r="R997" s="8"/>
      <c r="S997" s="8"/>
      <c r="T997" s="8"/>
      <c r="U997" s="8"/>
      <c r="V997" s="8"/>
      <c r="W997" s="8"/>
      <c r="X997" s="8"/>
      <c r="Y997" s="8"/>
      <c r="Z997" s="8"/>
    </row>
  </sheetData>
  <sheetProtection algorithmName="SHA-512" hashValue="/y1ehizcgDt04IVa2qt2DHwQuOPowhTITGUvp27OZlyYbjptVJEVhBhuKlKhBPwCrL35AZqGeQ0zFhT8lZWtMw==" saltValue="Bkmvm7R8Ir3yFDjGDfzKUA==" spinCount="100000" sheet="1" objects="1" scenarios="1"/>
  <mergeCells count="13">
    <mergeCell ref="A6:F6"/>
    <mergeCell ref="A5:F5"/>
    <mergeCell ref="A1:F1"/>
    <mergeCell ref="A2:F2"/>
    <mergeCell ref="A3:B3"/>
    <mergeCell ref="C3:F3"/>
    <mergeCell ref="A4:F4"/>
    <mergeCell ref="E9:E10"/>
    <mergeCell ref="F9:F10"/>
    <mergeCell ref="A11:B11"/>
    <mergeCell ref="A12:B12"/>
    <mergeCell ref="C14:C17"/>
    <mergeCell ref="D14:D17"/>
  </mergeCells>
  <pageMargins left="0.25" right="0.25" top="0.75" bottom="0.75" header="0" footer="0"/>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S268"/>
  <sheetViews>
    <sheetView topLeftCell="D7" workbookViewId="0">
      <selection activeCell="I9" sqref="I9:N267"/>
    </sheetView>
  </sheetViews>
  <sheetFormatPr defaultColWidth="12.59765625" defaultRowHeight="15" customHeight="1" x14ac:dyDescent="0.25"/>
  <cols>
    <col min="1" max="1" width="10.19921875" customWidth="1"/>
    <col min="2" max="2" width="55.3984375" customWidth="1"/>
    <col min="4" max="5" width="12.19921875" customWidth="1"/>
    <col min="6" max="6" width="13.3984375" customWidth="1"/>
    <col min="7" max="11" width="12.5" customWidth="1"/>
    <col min="12" max="12" width="12.3984375" customWidth="1"/>
    <col min="13" max="13" width="10.09765625" customWidth="1"/>
    <col min="14" max="15" width="14.59765625" customWidth="1"/>
    <col min="16" max="16" width="20.3984375" customWidth="1"/>
    <col min="17" max="18" width="7.8984375" customWidth="1"/>
    <col min="19" max="19" width="27.59765625" customWidth="1"/>
  </cols>
  <sheetData>
    <row r="1" spans="1:19" ht="78" customHeight="1" x14ac:dyDescent="0.25">
      <c r="A1" s="149" t="s">
        <v>78</v>
      </c>
      <c r="B1" s="150"/>
      <c r="C1" s="150"/>
      <c r="D1" s="150"/>
      <c r="E1" s="150"/>
      <c r="F1" s="150"/>
      <c r="G1" s="150"/>
      <c r="H1" s="150"/>
      <c r="I1" s="150"/>
      <c r="J1" s="150"/>
      <c r="K1" s="150"/>
      <c r="L1" s="150"/>
      <c r="M1" s="150"/>
      <c r="N1" s="150"/>
      <c r="O1" s="150"/>
      <c r="P1" s="151"/>
      <c r="Q1" s="17"/>
      <c r="R1" s="17"/>
      <c r="S1" s="17"/>
    </row>
    <row r="2" spans="1:19" ht="19.5" customHeight="1" x14ac:dyDescent="0.25">
      <c r="A2" s="146" t="s">
        <v>23</v>
      </c>
      <c r="B2" s="122"/>
      <c r="C2" s="122"/>
      <c r="D2" s="122"/>
      <c r="E2" s="122"/>
      <c r="F2" s="122"/>
      <c r="G2" s="122"/>
      <c r="H2" s="122"/>
      <c r="I2" s="122"/>
      <c r="J2" s="122"/>
      <c r="K2" s="122"/>
      <c r="L2" s="122"/>
      <c r="M2" s="122"/>
      <c r="N2" s="122"/>
      <c r="O2" s="122"/>
      <c r="P2" s="123"/>
      <c r="Q2" s="17"/>
      <c r="R2" s="17"/>
      <c r="S2" s="17"/>
    </row>
    <row r="3" spans="1:19" ht="19.5" customHeight="1" x14ac:dyDescent="0.25">
      <c r="A3" s="147" t="s">
        <v>64</v>
      </c>
      <c r="B3" s="123"/>
      <c r="C3" s="152">
        <f>Coversheet!B16</f>
        <v>0</v>
      </c>
      <c r="D3" s="153"/>
      <c r="E3" s="153"/>
      <c r="F3" s="153"/>
      <c r="G3" s="153"/>
      <c r="H3" s="153"/>
      <c r="I3" s="153"/>
      <c r="J3" s="153"/>
      <c r="K3" s="153"/>
      <c r="L3" s="153"/>
      <c r="M3" s="153"/>
      <c r="N3" s="153"/>
      <c r="O3" s="153"/>
      <c r="P3" s="154"/>
      <c r="Q3" s="17"/>
      <c r="R3" s="17"/>
      <c r="S3" s="17"/>
    </row>
    <row r="4" spans="1:19" ht="19.5" customHeight="1" x14ac:dyDescent="0.25">
      <c r="A4" s="155" t="s">
        <v>79</v>
      </c>
      <c r="B4" s="125"/>
      <c r="C4" s="125"/>
      <c r="D4" s="125"/>
      <c r="E4" s="125"/>
      <c r="F4" s="125"/>
      <c r="G4" s="125"/>
      <c r="H4" s="125"/>
      <c r="I4" s="125"/>
      <c r="J4" s="125"/>
      <c r="K4" s="125"/>
      <c r="L4" s="125"/>
      <c r="M4" s="125"/>
      <c r="N4" s="125"/>
      <c r="O4" s="125"/>
      <c r="P4" s="126"/>
      <c r="Q4" s="17"/>
      <c r="R4" s="17"/>
      <c r="S4" s="17"/>
    </row>
    <row r="5" spans="1:19" ht="37.5" customHeight="1" x14ac:dyDescent="0.25">
      <c r="A5" s="144" t="s">
        <v>80</v>
      </c>
      <c r="B5" s="122"/>
      <c r="C5" s="122"/>
      <c r="D5" s="122"/>
      <c r="E5" s="122"/>
      <c r="F5" s="122"/>
      <c r="G5" s="122"/>
      <c r="H5" s="122"/>
      <c r="I5" s="122"/>
      <c r="J5" s="122"/>
      <c r="K5" s="122"/>
      <c r="L5" s="122"/>
      <c r="M5" s="122"/>
      <c r="N5" s="122"/>
      <c r="O5" s="122"/>
      <c r="P5" s="123"/>
      <c r="Q5" s="78"/>
      <c r="R5" s="78"/>
      <c r="S5" s="17"/>
    </row>
    <row r="6" spans="1:19" ht="186" customHeight="1" x14ac:dyDescent="0.25">
      <c r="A6" s="156" t="s">
        <v>81</v>
      </c>
      <c r="B6" s="122"/>
      <c r="C6" s="122"/>
      <c r="D6" s="122"/>
      <c r="E6" s="122"/>
      <c r="F6" s="122"/>
      <c r="G6" s="122"/>
      <c r="H6" s="122"/>
      <c r="I6" s="122"/>
      <c r="J6" s="122"/>
      <c r="K6" s="122"/>
      <c r="L6" s="122"/>
      <c r="M6" s="122"/>
      <c r="N6" s="122"/>
      <c r="O6" s="122"/>
      <c r="P6" s="123"/>
      <c r="Q6" s="17"/>
      <c r="R6" s="17"/>
      <c r="S6" s="17"/>
    </row>
    <row r="7" spans="1:19" ht="24.75" customHeight="1" x14ac:dyDescent="0.25">
      <c r="A7" s="17"/>
      <c r="B7" s="157"/>
      <c r="C7" s="150"/>
      <c r="D7" s="150"/>
      <c r="E7" s="150"/>
      <c r="F7" s="150"/>
      <c r="G7" s="150"/>
      <c r="H7" s="150"/>
      <c r="I7" s="150"/>
      <c r="J7" s="150"/>
      <c r="K7" s="150"/>
      <c r="L7" s="150"/>
      <c r="M7" s="150"/>
      <c r="N7" s="150"/>
      <c r="O7" s="150"/>
      <c r="P7" s="150"/>
      <c r="Q7" s="150"/>
      <c r="R7" s="118"/>
      <c r="S7" s="17"/>
    </row>
    <row r="8" spans="1:19" ht="52.8" x14ac:dyDescent="0.25">
      <c r="A8" s="79" t="s">
        <v>82</v>
      </c>
      <c r="B8" s="79" t="s">
        <v>83</v>
      </c>
      <c r="C8" s="79" t="s">
        <v>84</v>
      </c>
      <c r="D8" s="79" t="s">
        <v>85</v>
      </c>
      <c r="E8" s="79" t="s">
        <v>86</v>
      </c>
      <c r="F8" s="79" t="s">
        <v>87</v>
      </c>
      <c r="G8" s="79" t="s">
        <v>88</v>
      </c>
      <c r="H8" s="79" t="s">
        <v>89</v>
      </c>
      <c r="I8" s="79" t="s">
        <v>90</v>
      </c>
      <c r="J8" s="79" t="s">
        <v>91</v>
      </c>
      <c r="K8" s="79" t="s">
        <v>92</v>
      </c>
      <c r="L8" s="80" t="s">
        <v>93</v>
      </c>
      <c r="M8" s="81" t="s">
        <v>94</v>
      </c>
      <c r="N8" s="82" t="s">
        <v>95</v>
      </c>
      <c r="O8" s="83" t="s">
        <v>96</v>
      </c>
      <c r="P8" s="81" t="s">
        <v>97</v>
      </c>
      <c r="Q8" s="17"/>
      <c r="R8" s="17"/>
      <c r="S8" s="17"/>
    </row>
    <row r="9" spans="1:19" ht="35.25" customHeight="1" x14ac:dyDescent="0.25">
      <c r="A9" s="84" t="s">
        <v>98</v>
      </c>
      <c r="B9" s="84" t="s">
        <v>99</v>
      </c>
      <c r="C9" s="84" t="s">
        <v>72</v>
      </c>
      <c r="D9" s="84" t="s">
        <v>100</v>
      </c>
      <c r="E9" s="84" t="s">
        <v>101</v>
      </c>
      <c r="F9" s="84" t="s">
        <v>102</v>
      </c>
      <c r="G9" s="84" t="s">
        <v>103</v>
      </c>
      <c r="H9" s="85" t="s">
        <v>104</v>
      </c>
      <c r="I9" s="112"/>
      <c r="J9" s="112"/>
      <c r="K9" s="112"/>
      <c r="L9" s="112"/>
      <c r="M9" s="112"/>
      <c r="N9" s="113"/>
      <c r="O9" s="86">
        <v>133</v>
      </c>
      <c r="P9" s="87">
        <f t="shared" ref="P9:P267" si="0">SUM(M9*O9)</f>
        <v>0</v>
      </c>
      <c r="Q9" s="158" t="str">
        <f t="shared" ref="Q9:Q180" si="1">IF(M9="","",IF(M9&lt;0.01,"This price is Non Compliant no zero bids or negative bids allowed",""))</f>
        <v/>
      </c>
      <c r="R9" s="150"/>
      <c r="S9" s="118"/>
    </row>
    <row r="10" spans="1:19" ht="35.25" customHeight="1" x14ac:dyDescent="0.25">
      <c r="A10" s="84" t="s">
        <v>105</v>
      </c>
      <c r="B10" s="84" t="s">
        <v>106</v>
      </c>
      <c r="C10" s="84" t="s">
        <v>72</v>
      </c>
      <c r="D10" s="84" t="s">
        <v>100</v>
      </c>
      <c r="E10" s="84" t="s">
        <v>101</v>
      </c>
      <c r="F10" s="84" t="s">
        <v>107</v>
      </c>
      <c r="G10" s="84" t="s">
        <v>103</v>
      </c>
      <c r="H10" s="85" t="s">
        <v>104</v>
      </c>
      <c r="I10" s="112"/>
      <c r="J10" s="112"/>
      <c r="K10" s="112"/>
      <c r="L10" s="112"/>
      <c r="M10" s="112"/>
      <c r="N10" s="113"/>
      <c r="O10" s="86">
        <v>131</v>
      </c>
      <c r="P10" s="87">
        <f t="shared" si="0"/>
        <v>0</v>
      </c>
      <c r="Q10" s="158" t="str">
        <f t="shared" si="1"/>
        <v/>
      </c>
      <c r="R10" s="150"/>
      <c r="S10" s="118"/>
    </row>
    <row r="11" spans="1:19" ht="35.25" customHeight="1" x14ac:dyDescent="0.25">
      <c r="A11" s="84" t="s">
        <v>108</v>
      </c>
      <c r="B11" s="84" t="s">
        <v>109</v>
      </c>
      <c r="C11" s="84" t="s">
        <v>72</v>
      </c>
      <c r="D11" s="84" t="s">
        <v>100</v>
      </c>
      <c r="E11" s="84" t="s">
        <v>101</v>
      </c>
      <c r="F11" s="84" t="s">
        <v>110</v>
      </c>
      <c r="G11" s="84" t="s">
        <v>103</v>
      </c>
      <c r="H11" s="85" t="s">
        <v>104</v>
      </c>
      <c r="I11" s="112"/>
      <c r="J11" s="112"/>
      <c r="K11" s="112"/>
      <c r="L11" s="112"/>
      <c r="M11" s="112"/>
      <c r="N11" s="113"/>
      <c r="O11" s="86">
        <v>135</v>
      </c>
      <c r="P11" s="87">
        <f t="shared" si="0"/>
        <v>0</v>
      </c>
      <c r="Q11" s="158" t="str">
        <f t="shared" si="1"/>
        <v/>
      </c>
      <c r="R11" s="150"/>
      <c r="S11" s="118"/>
    </row>
    <row r="12" spans="1:19" ht="35.25" customHeight="1" x14ac:dyDescent="0.25">
      <c r="A12" s="84" t="s">
        <v>111</v>
      </c>
      <c r="B12" s="84" t="s">
        <v>112</v>
      </c>
      <c r="C12" s="84" t="s">
        <v>72</v>
      </c>
      <c r="D12" s="84" t="s">
        <v>100</v>
      </c>
      <c r="E12" s="84" t="s">
        <v>101</v>
      </c>
      <c r="F12" s="84" t="s">
        <v>113</v>
      </c>
      <c r="G12" s="84" t="s">
        <v>103</v>
      </c>
      <c r="H12" s="85" t="s">
        <v>104</v>
      </c>
      <c r="I12" s="112"/>
      <c r="J12" s="112"/>
      <c r="K12" s="112"/>
      <c r="L12" s="112"/>
      <c r="M12" s="112"/>
      <c r="N12" s="113"/>
      <c r="O12" s="86">
        <v>240</v>
      </c>
      <c r="P12" s="87">
        <f t="shared" si="0"/>
        <v>0</v>
      </c>
      <c r="Q12" s="158" t="str">
        <f t="shared" si="1"/>
        <v/>
      </c>
      <c r="R12" s="150"/>
      <c r="S12" s="118"/>
    </row>
    <row r="13" spans="1:19" ht="35.25" customHeight="1" x14ac:dyDescent="0.25">
      <c r="A13" s="84" t="s">
        <v>114</v>
      </c>
      <c r="B13" s="84" t="s">
        <v>115</v>
      </c>
      <c r="C13" s="84" t="s">
        <v>72</v>
      </c>
      <c r="D13" s="84" t="s">
        <v>100</v>
      </c>
      <c r="E13" s="84" t="s">
        <v>101</v>
      </c>
      <c r="F13" s="84" t="s">
        <v>102</v>
      </c>
      <c r="G13" s="84" t="s">
        <v>103</v>
      </c>
      <c r="H13" s="85" t="s">
        <v>104</v>
      </c>
      <c r="I13" s="112"/>
      <c r="J13" s="112"/>
      <c r="K13" s="112"/>
      <c r="L13" s="112"/>
      <c r="M13" s="112"/>
      <c r="N13" s="113"/>
      <c r="O13" s="86">
        <v>424</v>
      </c>
      <c r="P13" s="87">
        <f t="shared" si="0"/>
        <v>0</v>
      </c>
      <c r="Q13" s="158" t="str">
        <f t="shared" si="1"/>
        <v/>
      </c>
      <c r="R13" s="150"/>
      <c r="S13" s="118"/>
    </row>
    <row r="14" spans="1:19" ht="35.25" customHeight="1" x14ac:dyDescent="0.25">
      <c r="A14" s="84" t="s">
        <v>116</v>
      </c>
      <c r="B14" s="84" t="s">
        <v>117</v>
      </c>
      <c r="C14" s="84" t="s">
        <v>72</v>
      </c>
      <c r="D14" s="84" t="s">
        <v>100</v>
      </c>
      <c r="E14" s="84" t="s">
        <v>101</v>
      </c>
      <c r="F14" s="84" t="s">
        <v>107</v>
      </c>
      <c r="G14" s="84" t="s">
        <v>103</v>
      </c>
      <c r="H14" s="85" t="s">
        <v>104</v>
      </c>
      <c r="I14" s="112"/>
      <c r="J14" s="112"/>
      <c r="K14" s="112"/>
      <c r="L14" s="112"/>
      <c r="M14" s="112"/>
      <c r="N14" s="113"/>
      <c r="O14" s="86">
        <v>424</v>
      </c>
      <c r="P14" s="87">
        <f t="shared" si="0"/>
        <v>0</v>
      </c>
      <c r="Q14" s="158" t="str">
        <f t="shared" si="1"/>
        <v/>
      </c>
      <c r="R14" s="150"/>
      <c r="S14" s="118"/>
    </row>
    <row r="15" spans="1:19" ht="35.25" customHeight="1" x14ac:dyDescent="0.25">
      <c r="A15" s="84" t="s">
        <v>118</v>
      </c>
      <c r="B15" s="84" t="s">
        <v>119</v>
      </c>
      <c r="C15" s="84" t="s">
        <v>72</v>
      </c>
      <c r="D15" s="84" t="s">
        <v>100</v>
      </c>
      <c r="E15" s="84" t="s">
        <v>101</v>
      </c>
      <c r="F15" s="84" t="s">
        <v>110</v>
      </c>
      <c r="G15" s="84" t="s">
        <v>103</v>
      </c>
      <c r="H15" s="85" t="s">
        <v>104</v>
      </c>
      <c r="I15" s="112"/>
      <c r="J15" s="112"/>
      <c r="K15" s="112"/>
      <c r="L15" s="112"/>
      <c r="M15" s="112"/>
      <c r="N15" s="113"/>
      <c r="O15" s="86">
        <v>416</v>
      </c>
      <c r="P15" s="87">
        <f t="shared" si="0"/>
        <v>0</v>
      </c>
      <c r="Q15" s="158" t="str">
        <f t="shared" si="1"/>
        <v/>
      </c>
      <c r="R15" s="150"/>
      <c r="S15" s="118"/>
    </row>
    <row r="16" spans="1:19" ht="35.25" customHeight="1" x14ac:dyDescent="0.25">
      <c r="A16" s="84" t="s">
        <v>120</v>
      </c>
      <c r="B16" s="84" t="s">
        <v>121</v>
      </c>
      <c r="C16" s="84" t="s">
        <v>72</v>
      </c>
      <c r="D16" s="84" t="s">
        <v>100</v>
      </c>
      <c r="E16" s="84" t="s">
        <v>101</v>
      </c>
      <c r="F16" s="84" t="s">
        <v>113</v>
      </c>
      <c r="G16" s="84" t="s">
        <v>103</v>
      </c>
      <c r="H16" s="85" t="s">
        <v>104</v>
      </c>
      <c r="I16" s="112"/>
      <c r="J16" s="112"/>
      <c r="K16" s="112"/>
      <c r="L16" s="112"/>
      <c r="M16" s="112"/>
      <c r="N16" s="113"/>
      <c r="O16" s="86">
        <v>601</v>
      </c>
      <c r="P16" s="87">
        <f t="shared" si="0"/>
        <v>0</v>
      </c>
      <c r="Q16" s="158" t="str">
        <f t="shared" si="1"/>
        <v/>
      </c>
      <c r="R16" s="150"/>
      <c r="S16" s="118"/>
    </row>
    <row r="17" spans="1:19" ht="35.25" customHeight="1" x14ac:dyDescent="0.25">
      <c r="A17" s="84" t="s">
        <v>122</v>
      </c>
      <c r="B17" s="84" t="s">
        <v>123</v>
      </c>
      <c r="C17" s="84" t="s">
        <v>72</v>
      </c>
      <c r="D17" s="84" t="s">
        <v>100</v>
      </c>
      <c r="E17" s="84" t="s">
        <v>101</v>
      </c>
      <c r="F17" s="84" t="s">
        <v>113</v>
      </c>
      <c r="G17" s="84" t="s">
        <v>103</v>
      </c>
      <c r="H17" s="85" t="s">
        <v>104</v>
      </c>
      <c r="I17" s="112"/>
      <c r="J17" s="112"/>
      <c r="K17" s="112"/>
      <c r="L17" s="112"/>
      <c r="M17" s="112"/>
      <c r="N17" s="113"/>
      <c r="O17" s="86">
        <v>200</v>
      </c>
      <c r="P17" s="87">
        <f t="shared" si="0"/>
        <v>0</v>
      </c>
      <c r="Q17" s="158" t="str">
        <f t="shared" si="1"/>
        <v/>
      </c>
      <c r="R17" s="150"/>
      <c r="S17" s="118"/>
    </row>
    <row r="18" spans="1:19" ht="35.25" customHeight="1" x14ac:dyDescent="0.25">
      <c r="A18" s="84" t="s">
        <v>124</v>
      </c>
      <c r="B18" s="84" t="s">
        <v>125</v>
      </c>
      <c r="C18" s="84" t="s">
        <v>72</v>
      </c>
      <c r="D18" s="84" t="s">
        <v>100</v>
      </c>
      <c r="E18" s="84" t="s">
        <v>101</v>
      </c>
      <c r="F18" s="84" t="s">
        <v>126</v>
      </c>
      <c r="G18" s="84" t="s">
        <v>103</v>
      </c>
      <c r="H18" s="85" t="s">
        <v>104</v>
      </c>
      <c r="I18" s="112"/>
      <c r="J18" s="112"/>
      <c r="K18" s="112"/>
      <c r="L18" s="112"/>
      <c r="M18" s="112"/>
      <c r="N18" s="113"/>
      <c r="O18" s="86">
        <v>50</v>
      </c>
      <c r="P18" s="87">
        <f t="shared" si="0"/>
        <v>0</v>
      </c>
      <c r="Q18" s="158" t="str">
        <f t="shared" si="1"/>
        <v/>
      </c>
      <c r="R18" s="150"/>
      <c r="S18" s="118"/>
    </row>
    <row r="19" spans="1:19" ht="35.25" customHeight="1" x14ac:dyDescent="0.25">
      <c r="A19" s="84" t="s">
        <v>127</v>
      </c>
      <c r="B19" s="1" t="s">
        <v>128</v>
      </c>
      <c r="C19" s="84" t="s">
        <v>72</v>
      </c>
      <c r="D19" s="84" t="s">
        <v>100</v>
      </c>
      <c r="E19" s="84" t="s">
        <v>101</v>
      </c>
      <c r="F19" s="84" t="s">
        <v>113</v>
      </c>
      <c r="G19" s="84" t="s">
        <v>103</v>
      </c>
      <c r="H19" s="85" t="s">
        <v>104</v>
      </c>
      <c r="I19" s="112"/>
      <c r="J19" s="112"/>
      <c r="K19" s="112"/>
      <c r="L19" s="112"/>
      <c r="M19" s="112"/>
      <c r="N19" s="113"/>
      <c r="O19" s="86">
        <v>286</v>
      </c>
      <c r="P19" s="87">
        <f t="shared" si="0"/>
        <v>0</v>
      </c>
      <c r="Q19" s="158" t="str">
        <f t="shared" si="1"/>
        <v/>
      </c>
      <c r="R19" s="150"/>
      <c r="S19" s="118"/>
    </row>
    <row r="20" spans="1:19" ht="35.25" customHeight="1" x14ac:dyDescent="0.25">
      <c r="A20" s="84" t="s">
        <v>129</v>
      </c>
      <c r="B20" s="84" t="s">
        <v>130</v>
      </c>
      <c r="C20" s="84" t="s">
        <v>72</v>
      </c>
      <c r="D20" s="84" t="s">
        <v>100</v>
      </c>
      <c r="E20" s="84" t="s">
        <v>131</v>
      </c>
      <c r="F20" s="84" t="s">
        <v>113</v>
      </c>
      <c r="G20" s="84" t="s">
        <v>103</v>
      </c>
      <c r="H20" s="85" t="s">
        <v>104</v>
      </c>
      <c r="I20" s="112"/>
      <c r="J20" s="112"/>
      <c r="K20" s="112"/>
      <c r="L20" s="112"/>
      <c r="M20" s="112"/>
      <c r="N20" s="113"/>
      <c r="O20" s="86">
        <v>747</v>
      </c>
      <c r="P20" s="87">
        <f t="shared" si="0"/>
        <v>0</v>
      </c>
      <c r="Q20" s="158" t="str">
        <f t="shared" si="1"/>
        <v/>
      </c>
      <c r="R20" s="150"/>
      <c r="S20" s="118"/>
    </row>
    <row r="21" spans="1:19" ht="35.25" customHeight="1" x14ac:dyDescent="0.25">
      <c r="A21" s="84" t="s">
        <v>132</v>
      </c>
      <c r="B21" s="84" t="s">
        <v>133</v>
      </c>
      <c r="C21" s="84" t="s">
        <v>72</v>
      </c>
      <c r="D21" s="84" t="s">
        <v>100</v>
      </c>
      <c r="E21" s="84" t="s">
        <v>131</v>
      </c>
      <c r="F21" s="84" t="s">
        <v>134</v>
      </c>
      <c r="G21" s="84" t="s">
        <v>103</v>
      </c>
      <c r="H21" s="85" t="s">
        <v>104</v>
      </c>
      <c r="I21" s="112"/>
      <c r="J21" s="112"/>
      <c r="K21" s="112"/>
      <c r="L21" s="112"/>
      <c r="M21" s="112"/>
      <c r="N21" s="113"/>
      <c r="O21" s="86">
        <v>522</v>
      </c>
      <c r="P21" s="87">
        <f t="shared" si="0"/>
        <v>0</v>
      </c>
      <c r="Q21" s="158" t="str">
        <f t="shared" si="1"/>
        <v/>
      </c>
      <c r="R21" s="150"/>
      <c r="S21" s="118"/>
    </row>
    <row r="22" spans="1:19" ht="35.25" customHeight="1" x14ac:dyDescent="0.25">
      <c r="A22" s="84" t="s">
        <v>135</v>
      </c>
      <c r="B22" s="84" t="s">
        <v>136</v>
      </c>
      <c r="C22" s="84" t="s">
        <v>72</v>
      </c>
      <c r="D22" s="84" t="s">
        <v>100</v>
      </c>
      <c r="E22" s="84" t="s">
        <v>101</v>
      </c>
      <c r="F22" s="84" t="s">
        <v>102</v>
      </c>
      <c r="G22" s="84" t="s">
        <v>103</v>
      </c>
      <c r="H22" s="85" t="s">
        <v>104</v>
      </c>
      <c r="I22" s="112"/>
      <c r="J22" s="112"/>
      <c r="K22" s="112"/>
      <c r="L22" s="112"/>
      <c r="M22" s="112"/>
      <c r="N22" s="113"/>
      <c r="O22" s="86">
        <v>15</v>
      </c>
      <c r="P22" s="87">
        <f t="shared" si="0"/>
        <v>0</v>
      </c>
      <c r="Q22" s="158" t="str">
        <f t="shared" si="1"/>
        <v/>
      </c>
      <c r="R22" s="150"/>
      <c r="S22" s="118"/>
    </row>
    <row r="23" spans="1:19" ht="35.25" customHeight="1" x14ac:dyDescent="0.25">
      <c r="A23" s="84" t="s">
        <v>137</v>
      </c>
      <c r="B23" s="84" t="s">
        <v>138</v>
      </c>
      <c r="C23" s="84" t="s">
        <v>72</v>
      </c>
      <c r="D23" s="84" t="s">
        <v>100</v>
      </c>
      <c r="E23" s="84" t="s">
        <v>101</v>
      </c>
      <c r="F23" s="84" t="s">
        <v>107</v>
      </c>
      <c r="G23" s="84" t="s">
        <v>103</v>
      </c>
      <c r="H23" s="85" t="s">
        <v>104</v>
      </c>
      <c r="I23" s="112"/>
      <c r="J23" s="112"/>
      <c r="K23" s="112"/>
      <c r="L23" s="112"/>
      <c r="M23" s="112"/>
      <c r="N23" s="113"/>
      <c r="O23" s="86">
        <v>17</v>
      </c>
      <c r="P23" s="87">
        <f t="shared" si="0"/>
        <v>0</v>
      </c>
      <c r="Q23" s="158" t="str">
        <f t="shared" si="1"/>
        <v/>
      </c>
      <c r="R23" s="150"/>
      <c r="S23" s="118"/>
    </row>
    <row r="24" spans="1:19" ht="35.25" customHeight="1" x14ac:dyDescent="0.25">
      <c r="A24" s="84" t="s">
        <v>139</v>
      </c>
      <c r="B24" s="84" t="s">
        <v>140</v>
      </c>
      <c r="C24" s="84" t="s">
        <v>72</v>
      </c>
      <c r="D24" s="84" t="s">
        <v>100</v>
      </c>
      <c r="E24" s="84" t="s">
        <v>101</v>
      </c>
      <c r="F24" s="84" t="s">
        <v>110</v>
      </c>
      <c r="G24" s="84" t="s">
        <v>103</v>
      </c>
      <c r="H24" s="85" t="s">
        <v>104</v>
      </c>
      <c r="I24" s="112"/>
      <c r="J24" s="112"/>
      <c r="K24" s="112"/>
      <c r="L24" s="112"/>
      <c r="M24" s="112"/>
      <c r="N24" s="113"/>
      <c r="O24" s="86">
        <v>12</v>
      </c>
      <c r="P24" s="87">
        <f t="shared" si="0"/>
        <v>0</v>
      </c>
      <c r="Q24" s="158" t="str">
        <f t="shared" si="1"/>
        <v/>
      </c>
      <c r="R24" s="150"/>
      <c r="S24" s="118"/>
    </row>
    <row r="25" spans="1:19" ht="35.25" customHeight="1" x14ac:dyDescent="0.25">
      <c r="A25" s="84" t="s">
        <v>141</v>
      </c>
      <c r="B25" s="84" t="s">
        <v>142</v>
      </c>
      <c r="C25" s="84" t="s">
        <v>72</v>
      </c>
      <c r="D25" s="84" t="s">
        <v>100</v>
      </c>
      <c r="E25" s="84" t="s">
        <v>101</v>
      </c>
      <c r="F25" s="84" t="s">
        <v>113</v>
      </c>
      <c r="G25" s="84" t="s">
        <v>103</v>
      </c>
      <c r="H25" s="85" t="s">
        <v>104</v>
      </c>
      <c r="I25" s="112"/>
      <c r="J25" s="112"/>
      <c r="K25" s="112"/>
      <c r="L25" s="112"/>
      <c r="M25" s="112"/>
      <c r="N25" s="113"/>
      <c r="O25" s="86">
        <v>40</v>
      </c>
      <c r="P25" s="87">
        <f t="shared" si="0"/>
        <v>0</v>
      </c>
      <c r="Q25" s="158" t="str">
        <f t="shared" si="1"/>
        <v/>
      </c>
      <c r="R25" s="150"/>
      <c r="S25" s="118"/>
    </row>
    <row r="26" spans="1:19" ht="35.25" customHeight="1" x14ac:dyDescent="0.25">
      <c r="A26" s="84" t="s">
        <v>143</v>
      </c>
      <c r="B26" s="84" t="s">
        <v>144</v>
      </c>
      <c r="C26" s="84" t="s">
        <v>72</v>
      </c>
      <c r="D26" s="84" t="s">
        <v>100</v>
      </c>
      <c r="E26" s="84" t="s">
        <v>101</v>
      </c>
      <c r="F26" s="84" t="s">
        <v>102</v>
      </c>
      <c r="G26" s="84" t="s">
        <v>103</v>
      </c>
      <c r="H26" s="85" t="s">
        <v>104</v>
      </c>
      <c r="I26" s="112"/>
      <c r="J26" s="112"/>
      <c r="K26" s="112"/>
      <c r="L26" s="112"/>
      <c r="M26" s="112"/>
      <c r="N26" s="113"/>
      <c r="O26" s="86">
        <v>23</v>
      </c>
      <c r="P26" s="87">
        <f t="shared" si="0"/>
        <v>0</v>
      </c>
      <c r="Q26" s="158" t="str">
        <f t="shared" si="1"/>
        <v/>
      </c>
      <c r="R26" s="150"/>
      <c r="S26" s="118"/>
    </row>
    <row r="27" spans="1:19" ht="35.25" customHeight="1" x14ac:dyDescent="0.25">
      <c r="A27" s="84" t="s">
        <v>145</v>
      </c>
      <c r="B27" s="84" t="s">
        <v>146</v>
      </c>
      <c r="C27" s="84" t="s">
        <v>72</v>
      </c>
      <c r="D27" s="84" t="s">
        <v>100</v>
      </c>
      <c r="E27" s="84" t="s">
        <v>101</v>
      </c>
      <c r="F27" s="84" t="s">
        <v>107</v>
      </c>
      <c r="G27" s="84" t="s">
        <v>103</v>
      </c>
      <c r="H27" s="85" t="s">
        <v>104</v>
      </c>
      <c r="I27" s="112"/>
      <c r="J27" s="112"/>
      <c r="K27" s="112"/>
      <c r="L27" s="112"/>
      <c r="M27" s="112"/>
      <c r="N27" s="113"/>
      <c r="O27" s="86">
        <v>22</v>
      </c>
      <c r="P27" s="87">
        <f t="shared" si="0"/>
        <v>0</v>
      </c>
      <c r="Q27" s="158" t="str">
        <f t="shared" si="1"/>
        <v/>
      </c>
      <c r="R27" s="150"/>
      <c r="S27" s="118"/>
    </row>
    <row r="28" spans="1:19" ht="35.25" customHeight="1" x14ac:dyDescent="0.25">
      <c r="A28" s="84" t="s">
        <v>147</v>
      </c>
      <c r="B28" s="84" t="s">
        <v>148</v>
      </c>
      <c r="C28" s="84" t="s">
        <v>72</v>
      </c>
      <c r="D28" s="84" t="s">
        <v>100</v>
      </c>
      <c r="E28" s="84" t="s">
        <v>101</v>
      </c>
      <c r="F28" s="84" t="s">
        <v>110</v>
      </c>
      <c r="G28" s="84" t="s">
        <v>103</v>
      </c>
      <c r="H28" s="85" t="s">
        <v>104</v>
      </c>
      <c r="I28" s="112"/>
      <c r="J28" s="112"/>
      <c r="K28" s="112"/>
      <c r="L28" s="112"/>
      <c r="M28" s="112"/>
      <c r="N28" s="113"/>
      <c r="O28" s="86">
        <v>22</v>
      </c>
      <c r="P28" s="87">
        <f t="shared" si="0"/>
        <v>0</v>
      </c>
      <c r="Q28" s="158" t="str">
        <f t="shared" si="1"/>
        <v/>
      </c>
      <c r="R28" s="150"/>
      <c r="S28" s="118"/>
    </row>
    <row r="29" spans="1:19" ht="35.25" customHeight="1" x14ac:dyDescent="0.25">
      <c r="A29" s="84" t="s">
        <v>149</v>
      </c>
      <c r="B29" s="84" t="s">
        <v>150</v>
      </c>
      <c r="C29" s="84" t="s">
        <v>72</v>
      </c>
      <c r="D29" s="84" t="s">
        <v>100</v>
      </c>
      <c r="E29" s="84" t="s">
        <v>131</v>
      </c>
      <c r="F29" s="84" t="s">
        <v>134</v>
      </c>
      <c r="G29" s="84" t="s">
        <v>103</v>
      </c>
      <c r="H29" s="85" t="s">
        <v>104</v>
      </c>
      <c r="I29" s="112"/>
      <c r="J29" s="112"/>
      <c r="K29" s="112"/>
      <c r="L29" s="112"/>
      <c r="M29" s="112"/>
      <c r="N29" s="113"/>
      <c r="O29" s="86">
        <v>32</v>
      </c>
      <c r="P29" s="87">
        <f t="shared" si="0"/>
        <v>0</v>
      </c>
      <c r="Q29" s="158" t="str">
        <f t="shared" si="1"/>
        <v/>
      </c>
      <c r="R29" s="150"/>
      <c r="S29" s="118"/>
    </row>
    <row r="30" spans="1:19" ht="35.25" customHeight="1" x14ac:dyDescent="0.25">
      <c r="A30" s="84" t="s">
        <v>151</v>
      </c>
      <c r="B30" s="84" t="s">
        <v>152</v>
      </c>
      <c r="C30" s="84" t="s">
        <v>72</v>
      </c>
      <c r="D30" s="84" t="s">
        <v>100</v>
      </c>
      <c r="E30" s="84" t="s">
        <v>131</v>
      </c>
      <c r="F30" s="84" t="s">
        <v>134</v>
      </c>
      <c r="G30" s="84" t="s">
        <v>103</v>
      </c>
      <c r="H30" s="85" t="s">
        <v>104</v>
      </c>
      <c r="I30" s="112"/>
      <c r="J30" s="112"/>
      <c r="K30" s="112"/>
      <c r="L30" s="112"/>
      <c r="M30" s="112"/>
      <c r="N30" s="113"/>
      <c r="O30" s="86">
        <v>5</v>
      </c>
      <c r="P30" s="87">
        <f t="shared" si="0"/>
        <v>0</v>
      </c>
      <c r="Q30" s="158" t="str">
        <f t="shared" si="1"/>
        <v/>
      </c>
      <c r="R30" s="150"/>
      <c r="S30" s="118"/>
    </row>
    <row r="31" spans="1:19" ht="35.25" customHeight="1" x14ac:dyDescent="0.25">
      <c r="A31" s="84" t="s">
        <v>153</v>
      </c>
      <c r="B31" s="84" t="s">
        <v>154</v>
      </c>
      <c r="C31" s="84" t="s">
        <v>72</v>
      </c>
      <c r="D31" s="84" t="s">
        <v>100</v>
      </c>
      <c r="E31" s="84" t="s">
        <v>131</v>
      </c>
      <c r="F31" s="84" t="s">
        <v>113</v>
      </c>
      <c r="G31" s="84" t="s">
        <v>103</v>
      </c>
      <c r="H31" s="85" t="s">
        <v>104</v>
      </c>
      <c r="I31" s="112"/>
      <c r="J31" s="112"/>
      <c r="K31" s="112"/>
      <c r="L31" s="112"/>
      <c r="M31" s="112"/>
      <c r="N31" s="113"/>
      <c r="O31" s="86">
        <v>34</v>
      </c>
      <c r="P31" s="87">
        <f t="shared" si="0"/>
        <v>0</v>
      </c>
      <c r="Q31" s="158" t="str">
        <f t="shared" si="1"/>
        <v/>
      </c>
      <c r="R31" s="150"/>
      <c r="S31" s="118"/>
    </row>
    <row r="32" spans="1:19" ht="35.25" customHeight="1" x14ac:dyDescent="0.25">
      <c r="A32" s="84" t="s">
        <v>155</v>
      </c>
      <c r="B32" s="84" t="s">
        <v>156</v>
      </c>
      <c r="C32" s="84" t="s">
        <v>72</v>
      </c>
      <c r="D32" s="84" t="s">
        <v>100</v>
      </c>
      <c r="E32" s="84" t="s">
        <v>157</v>
      </c>
      <c r="F32" s="84" t="s">
        <v>113</v>
      </c>
      <c r="G32" s="84" t="s">
        <v>103</v>
      </c>
      <c r="H32" s="85" t="s">
        <v>104</v>
      </c>
      <c r="I32" s="112"/>
      <c r="J32" s="112"/>
      <c r="K32" s="112"/>
      <c r="L32" s="112"/>
      <c r="M32" s="112"/>
      <c r="N32" s="113"/>
      <c r="O32" s="86">
        <v>434</v>
      </c>
      <c r="P32" s="87">
        <f t="shared" si="0"/>
        <v>0</v>
      </c>
      <c r="Q32" s="158" t="str">
        <f t="shared" si="1"/>
        <v/>
      </c>
      <c r="R32" s="150"/>
      <c r="S32" s="118"/>
    </row>
    <row r="33" spans="1:19" ht="35.25" customHeight="1" x14ac:dyDescent="0.25">
      <c r="A33" s="84" t="s">
        <v>158</v>
      </c>
      <c r="B33" s="84" t="s">
        <v>159</v>
      </c>
      <c r="C33" s="84" t="s">
        <v>72</v>
      </c>
      <c r="D33" s="84" t="s">
        <v>100</v>
      </c>
      <c r="E33" s="84" t="s">
        <v>157</v>
      </c>
      <c r="F33" s="84" t="s">
        <v>102</v>
      </c>
      <c r="G33" s="84" t="s">
        <v>103</v>
      </c>
      <c r="H33" s="85" t="s">
        <v>104</v>
      </c>
      <c r="I33" s="112"/>
      <c r="J33" s="112"/>
      <c r="K33" s="112"/>
      <c r="L33" s="112"/>
      <c r="M33" s="112"/>
      <c r="N33" s="113"/>
      <c r="O33" s="86">
        <v>349</v>
      </c>
      <c r="P33" s="87">
        <f t="shared" si="0"/>
        <v>0</v>
      </c>
      <c r="Q33" s="158" t="str">
        <f t="shared" si="1"/>
        <v/>
      </c>
      <c r="R33" s="150"/>
      <c r="S33" s="118"/>
    </row>
    <row r="34" spans="1:19" ht="35.25" customHeight="1" x14ac:dyDescent="0.25">
      <c r="A34" s="84" t="s">
        <v>160</v>
      </c>
      <c r="B34" s="84" t="s">
        <v>161</v>
      </c>
      <c r="C34" s="84" t="s">
        <v>72</v>
      </c>
      <c r="D34" s="84" t="s">
        <v>100</v>
      </c>
      <c r="E34" s="84" t="s">
        <v>157</v>
      </c>
      <c r="F34" s="84" t="s">
        <v>110</v>
      </c>
      <c r="G34" s="84" t="s">
        <v>103</v>
      </c>
      <c r="H34" s="85" t="s">
        <v>104</v>
      </c>
      <c r="I34" s="112"/>
      <c r="J34" s="112"/>
      <c r="K34" s="112"/>
      <c r="L34" s="112"/>
      <c r="M34" s="112"/>
      <c r="N34" s="113"/>
      <c r="O34" s="86">
        <v>314</v>
      </c>
      <c r="P34" s="87">
        <f t="shared" si="0"/>
        <v>0</v>
      </c>
      <c r="Q34" s="158" t="str">
        <f t="shared" si="1"/>
        <v/>
      </c>
      <c r="R34" s="150"/>
      <c r="S34" s="118"/>
    </row>
    <row r="35" spans="1:19" ht="35.25" customHeight="1" x14ac:dyDescent="0.25">
      <c r="A35" s="84" t="s">
        <v>162</v>
      </c>
      <c r="B35" s="84" t="s">
        <v>163</v>
      </c>
      <c r="C35" s="84" t="s">
        <v>72</v>
      </c>
      <c r="D35" s="84" t="s">
        <v>100</v>
      </c>
      <c r="E35" s="84" t="s">
        <v>157</v>
      </c>
      <c r="F35" s="84" t="s">
        <v>107</v>
      </c>
      <c r="G35" s="84" t="s">
        <v>103</v>
      </c>
      <c r="H35" s="85" t="s">
        <v>104</v>
      </c>
      <c r="I35" s="112"/>
      <c r="J35" s="112"/>
      <c r="K35" s="112"/>
      <c r="L35" s="112"/>
      <c r="M35" s="112"/>
      <c r="N35" s="113"/>
      <c r="O35" s="86">
        <v>315</v>
      </c>
      <c r="P35" s="87">
        <f t="shared" si="0"/>
        <v>0</v>
      </c>
      <c r="Q35" s="158" t="str">
        <f t="shared" si="1"/>
        <v/>
      </c>
      <c r="R35" s="150"/>
      <c r="S35" s="118"/>
    </row>
    <row r="36" spans="1:19" ht="35.25" customHeight="1" x14ac:dyDescent="0.25">
      <c r="A36" s="84" t="s">
        <v>164</v>
      </c>
      <c r="B36" s="84" t="s">
        <v>165</v>
      </c>
      <c r="C36" s="84" t="s">
        <v>72</v>
      </c>
      <c r="D36" s="84" t="s">
        <v>100</v>
      </c>
      <c r="E36" s="84" t="s">
        <v>157</v>
      </c>
      <c r="F36" s="84" t="s">
        <v>113</v>
      </c>
      <c r="G36" s="84" t="s">
        <v>103</v>
      </c>
      <c r="H36" s="85" t="s">
        <v>104</v>
      </c>
      <c r="I36" s="112"/>
      <c r="J36" s="112"/>
      <c r="K36" s="112"/>
      <c r="L36" s="112"/>
      <c r="M36" s="112"/>
      <c r="N36" s="113"/>
      <c r="O36" s="86">
        <v>717</v>
      </c>
      <c r="P36" s="87">
        <f t="shared" si="0"/>
        <v>0</v>
      </c>
      <c r="Q36" s="158" t="str">
        <f t="shared" si="1"/>
        <v/>
      </c>
      <c r="R36" s="150"/>
      <c r="S36" s="118"/>
    </row>
    <row r="37" spans="1:19" ht="35.25" customHeight="1" x14ac:dyDescent="0.25">
      <c r="A37" s="84" t="s">
        <v>166</v>
      </c>
      <c r="B37" s="84" t="s">
        <v>167</v>
      </c>
      <c r="C37" s="84" t="s">
        <v>72</v>
      </c>
      <c r="D37" s="84" t="s">
        <v>100</v>
      </c>
      <c r="E37" s="84" t="s">
        <v>157</v>
      </c>
      <c r="F37" s="84" t="s">
        <v>113</v>
      </c>
      <c r="G37" s="84" t="s">
        <v>103</v>
      </c>
      <c r="H37" s="85" t="s">
        <v>104</v>
      </c>
      <c r="I37" s="112"/>
      <c r="J37" s="112"/>
      <c r="K37" s="112"/>
      <c r="L37" s="112"/>
      <c r="M37" s="112"/>
      <c r="N37" s="113"/>
      <c r="O37" s="86">
        <v>283</v>
      </c>
      <c r="P37" s="87">
        <f t="shared" si="0"/>
        <v>0</v>
      </c>
      <c r="Q37" s="158" t="str">
        <f t="shared" si="1"/>
        <v/>
      </c>
      <c r="R37" s="150"/>
      <c r="S37" s="118"/>
    </row>
    <row r="38" spans="1:19" ht="35.25" customHeight="1" x14ac:dyDescent="0.25">
      <c r="A38" s="84" t="s">
        <v>168</v>
      </c>
      <c r="B38" s="84" t="s">
        <v>169</v>
      </c>
      <c r="C38" s="84" t="s">
        <v>72</v>
      </c>
      <c r="D38" s="84" t="s">
        <v>100</v>
      </c>
      <c r="E38" s="84" t="s">
        <v>157</v>
      </c>
      <c r="F38" s="84" t="s">
        <v>113</v>
      </c>
      <c r="G38" s="84" t="s">
        <v>103</v>
      </c>
      <c r="H38" s="85" t="s">
        <v>104</v>
      </c>
      <c r="I38" s="112"/>
      <c r="J38" s="112"/>
      <c r="K38" s="112"/>
      <c r="L38" s="112"/>
      <c r="M38" s="112"/>
      <c r="N38" s="113"/>
      <c r="O38" s="86">
        <v>252</v>
      </c>
      <c r="P38" s="87">
        <f t="shared" si="0"/>
        <v>0</v>
      </c>
      <c r="Q38" s="158" t="str">
        <f t="shared" si="1"/>
        <v/>
      </c>
      <c r="R38" s="150"/>
      <c r="S38" s="118"/>
    </row>
    <row r="39" spans="1:19" ht="35.25" customHeight="1" x14ac:dyDescent="0.25">
      <c r="A39" s="84" t="s">
        <v>170</v>
      </c>
      <c r="B39" s="84" t="s">
        <v>171</v>
      </c>
      <c r="C39" s="84" t="s">
        <v>72</v>
      </c>
      <c r="D39" s="84" t="s">
        <v>100</v>
      </c>
      <c r="E39" s="84" t="s">
        <v>157</v>
      </c>
      <c r="F39" s="84" t="s">
        <v>113</v>
      </c>
      <c r="G39" s="84" t="s">
        <v>103</v>
      </c>
      <c r="H39" s="85" t="s">
        <v>104</v>
      </c>
      <c r="I39" s="112"/>
      <c r="J39" s="112"/>
      <c r="K39" s="112"/>
      <c r="L39" s="112"/>
      <c r="M39" s="112"/>
      <c r="N39" s="113"/>
      <c r="O39" s="86">
        <v>186</v>
      </c>
      <c r="P39" s="87">
        <f t="shared" si="0"/>
        <v>0</v>
      </c>
      <c r="Q39" s="158" t="str">
        <f t="shared" si="1"/>
        <v/>
      </c>
      <c r="R39" s="150"/>
      <c r="S39" s="118"/>
    </row>
    <row r="40" spans="1:19" ht="35.25" customHeight="1" x14ac:dyDescent="0.25">
      <c r="A40" s="84" t="s">
        <v>172</v>
      </c>
      <c r="B40" s="84" t="s">
        <v>173</v>
      </c>
      <c r="C40" s="84" t="s">
        <v>72</v>
      </c>
      <c r="D40" s="84" t="s">
        <v>100</v>
      </c>
      <c r="E40" s="84" t="s">
        <v>157</v>
      </c>
      <c r="F40" s="84" t="s">
        <v>102</v>
      </c>
      <c r="G40" s="84" t="s">
        <v>103</v>
      </c>
      <c r="H40" s="85" t="s">
        <v>104</v>
      </c>
      <c r="I40" s="112"/>
      <c r="J40" s="112"/>
      <c r="K40" s="112"/>
      <c r="L40" s="112"/>
      <c r="M40" s="112"/>
      <c r="N40" s="113"/>
      <c r="O40" s="86">
        <v>114</v>
      </c>
      <c r="P40" s="87">
        <f t="shared" si="0"/>
        <v>0</v>
      </c>
      <c r="Q40" s="158" t="str">
        <f t="shared" si="1"/>
        <v/>
      </c>
      <c r="R40" s="150"/>
      <c r="S40" s="118"/>
    </row>
    <row r="41" spans="1:19" ht="35.25" customHeight="1" x14ac:dyDescent="0.25">
      <c r="A41" s="84" t="s">
        <v>174</v>
      </c>
      <c r="B41" s="84" t="s">
        <v>175</v>
      </c>
      <c r="C41" s="84" t="s">
        <v>72</v>
      </c>
      <c r="D41" s="84" t="s">
        <v>100</v>
      </c>
      <c r="E41" s="84" t="s">
        <v>157</v>
      </c>
      <c r="F41" s="84" t="s">
        <v>110</v>
      </c>
      <c r="G41" s="84" t="s">
        <v>103</v>
      </c>
      <c r="H41" s="85" t="s">
        <v>104</v>
      </c>
      <c r="I41" s="112"/>
      <c r="J41" s="112"/>
      <c r="K41" s="112"/>
      <c r="L41" s="112"/>
      <c r="M41" s="112"/>
      <c r="N41" s="113"/>
      <c r="O41" s="86">
        <v>112</v>
      </c>
      <c r="P41" s="87">
        <f t="shared" si="0"/>
        <v>0</v>
      </c>
      <c r="Q41" s="158" t="str">
        <f t="shared" si="1"/>
        <v/>
      </c>
      <c r="R41" s="150"/>
      <c r="S41" s="118"/>
    </row>
    <row r="42" spans="1:19" ht="35.25" customHeight="1" x14ac:dyDescent="0.25">
      <c r="A42" s="84" t="s">
        <v>176</v>
      </c>
      <c r="B42" s="84" t="s">
        <v>177</v>
      </c>
      <c r="C42" s="84" t="s">
        <v>72</v>
      </c>
      <c r="D42" s="84" t="s">
        <v>100</v>
      </c>
      <c r="E42" s="84" t="s">
        <v>157</v>
      </c>
      <c r="F42" s="84" t="s">
        <v>107</v>
      </c>
      <c r="G42" s="84" t="s">
        <v>103</v>
      </c>
      <c r="H42" s="85" t="s">
        <v>104</v>
      </c>
      <c r="I42" s="112"/>
      <c r="J42" s="112"/>
      <c r="K42" s="112"/>
      <c r="L42" s="112"/>
      <c r="M42" s="112"/>
      <c r="N42" s="113"/>
      <c r="O42" s="86">
        <v>106</v>
      </c>
      <c r="P42" s="87">
        <f t="shared" si="0"/>
        <v>0</v>
      </c>
      <c r="Q42" s="158" t="str">
        <f t="shared" si="1"/>
        <v/>
      </c>
      <c r="R42" s="150"/>
      <c r="S42" s="118"/>
    </row>
    <row r="43" spans="1:19" ht="35.25" customHeight="1" x14ac:dyDescent="0.25">
      <c r="A43" s="84" t="s">
        <v>178</v>
      </c>
      <c r="B43" s="84" t="s">
        <v>179</v>
      </c>
      <c r="C43" s="84" t="s">
        <v>72</v>
      </c>
      <c r="D43" s="84" t="s">
        <v>100</v>
      </c>
      <c r="E43" s="84" t="s">
        <v>157</v>
      </c>
      <c r="F43" s="84" t="s">
        <v>113</v>
      </c>
      <c r="G43" s="84" t="s">
        <v>103</v>
      </c>
      <c r="H43" s="85" t="s">
        <v>104</v>
      </c>
      <c r="I43" s="112"/>
      <c r="J43" s="112"/>
      <c r="K43" s="112"/>
      <c r="L43" s="112"/>
      <c r="M43" s="112"/>
      <c r="N43" s="113"/>
      <c r="O43" s="86">
        <v>1291</v>
      </c>
      <c r="P43" s="87">
        <f t="shared" si="0"/>
        <v>0</v>
      </c>
      <c r="Q43" s="158" t="str">
        <f t="shared" si="1"/>
        <v/>
      </c>
      <c r="R43" s="150"/>
      <c r="S43" s="118"/>
    </row>
    <row r="44" spans="1:19" ht="35.25" customHeight="1" x14ac:dyDescent="0.25">
      <c r="A44" s="84" t="s">
        <v>180</v>
      </c>
      <c r="B44" s="84" t="s">
        <v>181</v>
      </c>
      <c r="C44" s="84" t="s">
        <v>72</v>
      </c>
      <c r="D44" s="84" t="s">
        <v>100</v>
      </c>
      <c r="E44" s="84" t="s">
        <v>157</v>
      </c>
      <c r="F44" s="84" t="s">
        <v>113</v>
      </c>
      <c r="G44" s="84" t="s">
        <v>103</v>
      </c>
      <c r="H44" s="85" t="s">
        <v>104</v>
      </c>
      <c r="I44" s="112"/>
      <c r="J44" s="112"/>
      <c r="K44" s="112"/>
      <c r="L44" s="112"/>
      <c r="M44" s="112"/>
      <c r="N44" s="113"/>
      <c r="O44" s="86">
        <v>218</v>
      </c>
      <c r="P44" s="87">
        <f t="shared" si="0"/>
        <v>0</v>
      </c>
      <c r="Q44" s="158" t="str">
        <f t="shared" si="1"/>
        <v/>
      </c>
      <c r="R44" s="150"/>
      <c r="S44" s="118"/>
    </row>
    <row r="45" spans="1:19" ht="35.25" customHeight="1" x14ac:dyDescent="0.25">
      <c r="A45" s="84" t="s">
        <v>182</v>
      </c>
      <c r="B45" s="84" t="s">
        <v>183</v>
      </c>
      <c r="C45" s="84" t="s">
        <v>72</v>
      </c>
      <c r="D45" s="84" t="s">
        <v>100</v>
      </c>
      <c r="E45" s="84" t="s">
        <v>157</v>
      </c>
      <c r="F45" s="84" t="s">
        <v>102</v>
      </c>
      <c r="G45" s="84" t="s">
        <v>103</v>
      </c>
      <c r="H45" s="85" t="s">
        <v>104</v>
      </c>
      <c r="I45" s="112"/>
      <c r="J45" s="112"/>
      <c r="K45" s="112"/>
      <c r="L45" s="112"/>
      <c r="M45" s="112"/>
      <c r="N45" s="113"/>
      <c r="O45" s="86">
        <v>196</v>
      </c>
      <c r="P45" s="87">
        <f t="shared" si="0"/>
        <v>0</v>
      </c>
      <c r="Q45" s="158" t="str">
        <f t="shared" si="1"/>
        <v/>
      </c>
      <c r="R45" s="150"/>
      <c r="S45" s="118"/>
    </row>
    <row r="46" spans="1:19" ht="35.25" customHeight="1" x14ac:dyDescent="0.25">
      <c r="A46" s="84" t="s">
        <v>184</v>
      </c>
      <c r="B46" s="84" t="s">
        <v>185</v>
      </c>
      <c r="C46" s="84" t="s">
        <v>72</v>
      </c>
      <c r="D46" s="84" t="s">
        <v>100</v>
      </c>
      <c r="E46" s="84" t="s">
        <v>157</v>
      </c>
      <c r="F46" s="84" t="s">
        <v>110</v>
      </c>
      <c r="G46" s="84" t="s">
        <v>103</v>
      </c>
      <c r="H46" s="85" t="s">
        <v>104</v>
      </c>
      <c r="I46" s="112"/>
      <c r="J46" s="112"/>
      <c r="K46" s="112"/>
      <c r="L46" s="112"/>
      <c r="M46" s="112"/>
      <c r="N46" s="113"/>
      <c r="O46" s="86">
        <v>183</v>
      </c>
      <c r="P46" s="87">
        <f t="shared" si="0"/>
        <v>0</v>
      </c>
      <c r="Q46" s="158" t="str">
        <f t="shared" si="1"/>
        <v/>
      </c>
      <c r="R46" s="150"/>
      <c r="S46" s="118"/>
    </row>
    <row r="47" spans="1:19" ht="35.25" customHeight="1" x14ac:dyDescent="0.25">
      <c r="A47" s="84" t="s">
        <v>186</v>
      </c>
      <c r="B47" s="84" t="s">
        <v>187</v>
      </c>
      <c r="C47" s="84" t="s">
        <v>72</v>
      </c>
      <c r="D47" s="84" t="s">
        <v>100</v>
      </c>
      <c r="E47" s="84" t="s">
        <v>157</v>
      </c>
      <c r="F47" s="84" t="s">
        <v>107</v>
      </c>
      <c r="G47" s="84" t="s">
        <v>103</v>
      </c>
      <c r="H47" s="85" t="s">
        <v>104</v>
      </c>
      <c r="I47" s="112"/>
      <c r="J47" s="112"/>
      <c r="K47" s="112"/>
      <c r="L47" s="112"/>
      <c r="M47" s="112"/>
      <c r="N47" s="113"/>
      <c r="O47" s="86">
        <v>193</v>
      </c>
      <c r="P47" s="87">
        <f t="shared" si="0"/>
        <v>0</v>
      </c>
      <c r="Q47" s="158" t="str">
        <f t="shared" si="1"/>
        <v/>
      </c>
      <c r="R47" s="150"/>
      <c r="S47" s="118"/>
    </row>
    <row r="48" spans="1:19" ht="35.25" customHeight="1" x14ac:dyDescent="0.25">
      <c r="A48" s="84" t="s">
        <v>188</v>
      </c>
      <c r="B48" s="84" t="s">
        <v>189</v>
      </c>
      <c r="C48" s="84" t="s">
        <v>72</v>
      </c>
      <c r="D48" s="84" t="s">
        <v>100</v>
      </c>
      <c r="E48" s="84" t="s">
        <v>157</v>
      </c>
      <c r="F48" s="84" t="s">
        <v>113</v>
      </c>
      <c r="G48" s="84" t="s">
        <v>103</v>
      </c>
      <c r="H48" s="85" t="s">
        <v>104</v>
      </c>
      <c r="I48" s="112"/>
      <c r="J48" s="112"/>
      <c r="K48" s="112"/>
      <c r="L48" s="112"/>
      <c r="M48" s="112"/>
      <c r="N48" s="113"/>
      <c r="O48" s="86">
        <v>395</v>
      </c>
      <c r="P48" s="87">
        <f t="shared" si="0"/>
        <v>0</v>
      </c>
      <c r="Q48" s="158" t="str">
        <f t="shared" si="1"/>
        <v/>
      </c>
      <c r="R48" s="150"/>
      <c r="S48" s="118"/>
    </row>
    <row r="49" spans="1:19" ht="35.25" customHeight="1" x14ac:dyDescent="0.25">
      <c r="A49" s="84" t="s">
        <v>190</v>
      </c>
      <c r="B49" s="84" t="s">
        <v>191</v>
      </c>
      <c r="C49" s="84" t="s">
        <v>72</v>
      </c>
      <c r="D49" s="84" t="s">
        <v>100</v>
      </c>
      <c r="E49" s="84" t="s">
        <v>157</v>
      </c>
      <c r="F49" s="84" t="s">
        <v>113</v>
      </c>
      <c r="G49" s="84" t="s">
        <v>103</v>
      </c>
      <c r="H49" s="85" t="s">
        <v>104</v>
      </c>
      <c r="I49" s="112"/>
      <c r="J49" s="112"/>
      <c r="K49" s="112"/>
      <c r="L49" s="112"/>
      <c r="M49" s="112"/>
      <c r="N49" s="113"/>
      <c r="O49" s="86">
        <v>23</v>
      </c>
      <c r="P49" s="87">
        <f t="shared" si="0"/>
        <v>0</v>
      </c>
      <c r="Q49" s="158" t="str">
        <f t="shared" si="1"/>
        <v/>
      </c>
      <c r="R49" s="150"/>
      <c r="S49" s="118"/>
    </row>
    <row r="50" spans="1:19" ht="35.25" customHeight="1" x14ac:dyDescent="0.25">
      <c r="A50" s="84" t="s">
        <v>192</v>
      </c>
      <c r="B50" s="84" t="s">
        <v>193</v>
      </c>
      <c r="C50" s="84" t="s">
        <v>72</v>
      </c>
      <c r="D50" s="84" t="s">
        <v>100</v>
      </c>
      <c r="E50" s="84" t="s">
        <v>157</v>
      </c>
      <c r="F50" s="84" t="s">
        <v>102</v>
      </c>
      <c r="G50" s="84" t="s">
        <v>103</v>
      </c>
      <c r="H50" s="85" t="s">
        <v>104</v>
      </c>
      <c r="I50" s="112"/>
      <c r="J50" s="112"/>
      <c r="K50" s="112"/>
      <c r="L50" s="112"/>
      <c r="M50" s="112"/>
      <c r="N50" s="113"/>
      <c r="O50" s="86">
        <v>14</v>
      </c>
      <c r="P50" s="87">
        <f t="shared" si="0"/>
        <v>0</v>
      </c>
      <c r="Q50" s="158" t="str">
        <f t="shared" si="1"/>
        <v/>
      </c>
      <c r="R50" s="150"/>
      <c r="S50" s="118"/>
    </row>
    <row r="51" spans="1:19" ht="35.25" customHeight="1" x14ac:dyDescent="0.25">
      <c r="A51" s="84" t="s">
        <v>194</v>
      </c>
      <c r="B51" s="84" t="s">
        <v>195</v>
      </c>
      <c r="C51" s="84" t="s">
        <v>72</v>
      </c>
      <c r="D51" s="84" t="s">
        <v>100</v>
      </c>
      <c r="E51" s="84" t="s">
        <v>157</v>
      </c>
      <c r="F51" s="84" t="s">
        <v>107</v>
      </c>
      <c r="G51" s="84" t="s">
        <v>103</v>
      </c>
      <c r="H51" s="85" t="s">
        <v>104</v>
      </c>
      <c r="I51" s="112"/>
      <c r="J51" s="112"/>
      <c r="K51" s="112"/>
      <c r="L51" s="112"/>
      <c r="M51" s="112"/>
      <c r="N51" s="113"/>
      <c r="O51" s="86">
        <v>20</v>
      </c>
      <c r="P51" s="87">
        <f t="shared" si="0"/>
        <v>0</v>
      </c>
      <c r="Q51" s="158" t="str">
        <f t="shared" si="1"/>
        <v/>
      </c>
      <c r="R51" s="150"/>
      <c r="S51" s="118"/>
    </row>
    <row r="52" spans="1:19" ht="35.25" customHeight="1" x14ac:dyDescent="0.25">
      <c r="A52" s="84" t="s">
        <v>196</v>
      </c>
      <c r="B52" s="84" t="s">
        <v>197</v>
      </c>
      <c r="C52" s="84" t="s">
        <v>72</v>
      </c>
      <c r="D52" s="84" t="s">
        <v>100</v>
      </c>
      <c r="E52" s="84" t="s">
        <v>157</v>
      </c>
      <c r="F52" s="84" t="s">
        <v>107</v>
      </c>
      <c r="G52" s="84" t="s">
        <v>103</v>
      </c>
      <c r="H52" s="85" t="s">
        <v>104</v>
      </c>
      <c r="I52" s="112"/>
      <c r="J52" s="112"/>
      <c r="K52" s="112"/>
      <c r="L52" s="112"/>
      <c r="M52" s="112"/>
      <c r="N52" s="113"/>
      <c r="O52" s="86">
        <v>30</v>
      </c>
      <c r="P52" s="87">
        <f t="shared" si="0"/>
        <v>0</v>
      </c>
      <c r="Q52" s="158" t="str">
        <f t="shared" si="1"/>
        <v/>
      </c>
      <c r="R52" s="150"/>
      <c r="S52" s="118"/>
    </row>
    <row r="53" spans="1:19" ht="35.25" customHeight="1" x14ac:dyDescent="0.25">
      <c r="A53" s="84" t="s">
        <v>198</v>
      </c>
      <c r="B53" s="84" t="s">
        <v>199</v>
      </c>
      <c r="C53" s="84" t="s">
        <v>72</v>
      </c>
      <c r="D53" s="84" t="s">
        <v>100</v>
      </c>
      <c r="E53" s="84" t="s">
        <v>157</v>
      </c>
      <c r="F53" s="84" t="s">
        <v>113</v>
      </c>
      <c r="G53" s="84" t="s">
        <v>103</v>
      </c>
      <c r="H53" s="85" t="s">
        <v>104</v>
      </c>
      <c r="I53" s="112"/>
      <c r="J53" s="112"/>
      <c r="K53" s="112"/>
      <c r="L53" s="112"/>
      <c r="M53" s="112"/>
      <c r="N53" s="113"/>
      <c r="O53" s="86">
        <v>28</v>
      </c>
      <c r="P53" s="87">
        <f t="shared" si="0"/>
        <v>0</v>
      </c>
      <c r="Q53" s="158" t="str">
        <f t="shared" si="1"/>
        <v/>
      </c>
      <c r="R53" s="150"/>
      <c r="S53" s="118"/>
    </row>
    <row r="54" spans="1:19" ht="35.25" customHeight="1" x14ac:dyDescent="0.25">
      <c r="A54" s="84" t="s">
        <v>200</v>
      </c>
      <c r="B54" s="84" t="s">
        <v>201</v>
      </c>
      <c r="C54" s="84" t="s">
        <v>72</v>
      </c>
      <c r="D54" s="84" t="s">
        <v>100</v>
      </c>
      <c r="E54" s="84" t="s">
        <v>157</v>
      </c>
      <c r="F54" s="84" t="s">
        <v>113</v>
      </c>
      <c r="G54" s="84" t="s">
        <v>103</v>
      </c>
      <c r="H54" s="85" t="s">
        <v>104</v>
      </c>
      <c r="I54" s="112"/>
      <c r="J54" s="112"/>
      <c r="K54" s="112"/>
      <c r="L54" s="112"/>
      <c r="M54" s="112"/>
      <c r="N54" s="113"/>
      <c r="O54" s="86">
        <v>10</v>
      </c>
      <c r="P54" s="87">
        <f t="shared" si="0"/>
        <v>0</v>
      </c>
      <c r="Q54" s="158" t="str">
        <f t="shared" si="1"/>
        <v/>
      </c>
      <c r="R54" s="150"/>
      <c r="S54" s="118"/>
    </row>
    <row r="55" spans="1:19" ht="35.25" customHeight="1" x14ac:dyDescent="0.25">
      <c r="A55" s="84" t="s">
        <v>202</v>
      </c>
      <c r="B55" s="84" t="s">
        <v>203</v>
      </c>
      <c r="C55" s="84" t="s">
        <v>72</v>
      </c>
      <c r="D55" s="84" t="s">
        <v>100</v>
      </c>
      <c r="E55" s="84" t="s">
        <v>157</v>
      </c>
      <c r="F55" s="84" t="s">
        <v>102</v>
      </c>
      <c r="G55" s="84" t="s">
        <v>103</v>
      </c>
      <c r="H55" s="85" t="s">
        <v>104</v>
      </c>
      <c r="I55" s="112"/>
      <c r="J55" s="112"/>
      <c r="K55" s="112"/>
      <c r="L55" s="112"/>
      <c r="M55" s="112"/>
      <c r="N55" s="113"/>
      <c r="O55" s="86">
        <v>3</v>
      </c>
      <c r="P55" s="87">
        <f t="shared" si="0"/>
        <v>0</v>
      </c>
      <c r="Q55" s="158" t="str">
        <f t="shared" si="1"/>
        <v/>
      </c>
      <c r="R55" s="150"/>
      <c r="S55" s="118"/>
    </row>
    <row r="56" spans="1:19" ht="35.25" customHeight="1" x14ac:dyDescent="0.25">
      <c r="A56" s="84" t="s">
        <v>204</v>
      </c>
      <c r="B56" s="84" t="s">
        <v>205</v>
      </c>
      <c r="C56" s="84" t="s">
        <v>72</v>
      </c>
      <c r="D56" s="84" t="s">
        <v>100</v>
      </c>
      <c r="E56" s="84" t="s">
        <v>157</v>
      </c>
      <c r="F56" s="84" t="s">
        <v>110</v>
      </c>
      <c r="G56" s="84" t="s">
        <v>103</v>
      </c>
      <c r="H56" s="85" t="s">
        <v>104</v>
      </c>
      <c r="I56" s="112"/>
      <c r="J56" s="112"/>
      <c r="K56" s="112"/>
      <c r="L56" s="112"/>
      <c r="M56" s="112"/>
      <c r="N56" s="113"/>
      <c r="O56" s="86">
        <v>5</v>
      </c>
      <c r="P56" s="87">
        <f t="shared" si="0"/>
        <v>0</v>
      </c>
      <c r="Q56" s="158" t="str">
        <f t="shared" si="1"/>
        <v/>
      </c>
      <c r="R56" s="150"/>
      <c r="S56" s="118"/>
    </row>
    <row r="57" spans="1:19" ht="35.25" customHeight="1" x14ac:dyDescent="0.25">
      <c r="A57" s="84" t="s">
        <v>206</v>
      </c>
      <c r="B57" s="84" t="s">
        <v>207</v>
      </c>
      <c r="C57" s="84" t="s">
        <v>72</v>
      </c>
      <c r="D57" s="84" t="s">
        <v>100</v>
      </c>
      <c r="E57" s="84" t="s">
        <v>157</v>
      </c>
      <c r="F57" s="84" t="s">
        <v>107</v>
      </c>
      <c r="G57" s="84" t="s">
        <v>103</v>
      </c>
      <c r="H57" s="85" t="s">
        <v>104</v>
      </c>
      <c r="I57" s="112"/>
      <c r="J57" s="112"/>
      <c r="K57" s="112"/>
      <c r="L57" s="112"/>
      <c r="M57" s="112"/>
      <c r="N57" s="113"/>
      <c r="O57" s="86">
        <v>2</v>
      </c>
      <c r="P57" s="87">
        <f t="shared" si="0"/>
        <v>0</v>
      </c>
      <c r="Q57" s="158" t="str">
        <f t="shared" si="1"/>
        <v/>
      </c>
      <c r="R57" s="150"/>
      <c r="S57" s="118"/>
    </row>
    <row r="58" spans="1:19" ht="35.25" customHeight="1" x14ac:dyDescent="0.25">
      <c r="A58" s="84" t="s">
        <v>208</v>
      </c>
      <c r="B58" s="84" t="s">
        <v>209</v>
      </c>
      <c r="C58" s="84" t="s">
        <v>72</v>
      </c>
      <c r="D58" s="84" t="s">
        <v>100</v>
      </c>
      <c r="E58" s="84" t="s">
        <v>157</v>
      </c>
      <c r="F58" s="84" t="s">
        <v>113</v>
      </c>
      <c r="G58" s="84" t="s">
        <v>103</v>
      </c>
      <c r="H58" s="85" t="s">
        <v>104</v>
      </c>
      <c r="I58" s="112"/>
      <c r="J58" s="112"/>
      <c r="K58" s="112"/>
      <c r="L58" s="112"/>
      <c r="M58" s="112"/>
      <c r="N58" s="113"/>
      <c r="O58" s="86">
        <v>17</v>
      </c>
      <c r="P58" s="87">
        <f t="shared" si="0"/>
        <v>0</v>
      </c>
      <c r="Q58" s="158" t="str">
        <f t="shared" si="1"/>
        <v/>
      </c>
      <c r="R58" s="150"/>
      <c r="S58" s="118"/>
    </row>
    <row r="59" spans="1:19" ht="35.25" customHeight="1" x14ac:dyDescent="0.25">
      <c r="A59" s="84" t="s">
        <v>210</v>
      </c>
      <c r="B59" s="84" t="s">
        <v>211</v>
      </c>
      <c r="C59" s="84" t="s">
        <v>72</v>
      </c>
      <c r="D59" s="84" t="s">
        <v>100</v>
      </c>
      <c r="E59" s="84" t="s">
        <v>157</v>
      </c>
      <c r="F59" s="84" t="s">
        <v>113</v>
      </c>
      <c r="G59" s="84" t="s">
        <v>103</v>
      </c>
      <c r="H59" s="85" t="s">
        <v>104</v>
      </c>
      <c r="I59" s="112"/>
      <c r="J59" s="112"/>
      <c r="K59" s="112"/>
      <c r="L59" s="112"/>
      <c r="M59" s="112"/>
      <c r="N59" s="113"/>
      <c r="O59" s="86">
        <v>465</v>
      </c>
      <c r="P59" s="87">
        <f t="shared" si="0"/>
        <v>0</v>
      </c>
      <c r="Q59" s="158" t="str">
        <f t="shared" si="1"/>
        <v/>
      </c>
      <c r="R59" s="150"/>
      <c r="S59" s="118"/>
    </row>
    <row r="60" spans="1:19" ht="35.25" customHeight="1" x14ac:dyDescent="0.25">
      <c r="A60" s="84" t="s">
        <v>212</v>
      </c>
      <c r="B60" s="84" t="s">
        <v>213</v>
      </c>
      <c r="C60" s="84" t="s">
        <v>72</v>
      </c>
      <c r="D60" s="84" t="s">
        <v>100</v>
      </c>
      <c r="E60" s="84" t="s">
        <v>157</v>
      </c>
      <c r="F60" s="84" t="s">
        <v>113</v>
      </c>
      <c r="G60" s="84" t="s">
        <v>103</v>
      </c>
      <c r="H60" s="85" t="s">
        <v>104</v>
      </c>
      <c r="I60" s="112"/>
      <c r="J60" s="112"/>
      <c r="K60" s="112"/>
      <c r="L60" s="112"/>
      <c r="M60" s="112"/>
      <c r="N60" s="113"/>
      <c r="O60" s="86">
        <v>180</v>
      </c>
      <c r="P60" s="87">
        <f t="shared" si="0"/>
        <v>0</v>
      </c>
      <c r="Q60" s="158" t="str">
        <f t="shared" si="1"/>
        <v/>
      </c>
      <c r="R60" s="150"/>
      <c r="S60" s="118"/>
    </row>
    <row r="61" spans="1:19" ht="35.25" customHeight="1" x14ac:dyDescent="0.25">
      <c r="A61" s="84" t="s">
        <v>214</v>
      </c>
      <c r="B61" s="84" t="s">
        <v>215</v>
      </c>
      <c r="C61" s="84" t="s">
        <v>72</v>
      </c>
      <c r="D61" s="84" t="s">
        <v>100</v>
      </c>
      <c r="E61" s="84" t="s">
        <v>157</v>
      </c>
      <c r="F61" s="84" t="s">
        <v>113</v>
      </c>
      <c r="G61" s="84" t="s">
        <v>103</v>
      </c>
      <c r="H61" s="85" t="s">
        <v>104</v>
      </c>
      <c r="I61" s="112"/>
      <c r="J61" s="112"/>
      <c r="K61" s="112"/>
      <c r="L61" s="112"/>
      <c r="M61" s="112"/>
      <c r="N61" s="113"/>
      <c r="O61" s="86">
        <v>14</v>
      </c>
      <c r="P61" s="87">
        <f t="shared" si="0"/>
        <v>0</v>
      </c>
      <c r="Q61" s="158" t="str">
        <f t="shared" si="1"/>
        <v/>
      </c>
      <c r="R61" s="150"/>
      <c r="S61" s="118"/>
    </row>
    <row r="62" spans="1:19" ht="35.25" customHeight="1" x14ac:dyDescent="0.25">
      <c r="A62" s="84" t="s">
        <v>216</v>
      </c>
      <c r="B62" s="84" t="s">
        <v>217</v>
      </c>
      <c r="C62" s="84" t="s">
        <v>72</v>
      </c>
      <c r="D62" s="84" t="s">
        <v>100</v>
      </c>
      <c r="E62" s="84" t="s">
        <v>157</v>
      </c>
      <c r="F62" s="84" t="s">
        <v>113</v>
      </c>
      <c r="G62" s="84" t="s">
        <v>103</v>
      </c>
      <c r="H62" s="85" t="s">
        <v>104</v>
      </c>
      <c r="I62" s="112"/>
      <c r="J62" s="112"/>
      <c r="K62" s="112"/>
      <c r="L62" s="112"/>
      <c r="M62" s="112"/>
      <c r="N62" s="113"/>
      <c r="O62" s="86">
        <v>752</v>
      </c>
      <c r="P62" s="87">
        <f t="shared" si="0"/>
        <v>0</v>
      </c>
      <c r="Q62" s="158" t="str">
        <f t="shared" si="1"/>
        <v/>
      </c>
      <c r="R62" s="150"/>
      <c r="S62" s="118"/>
    </row>
    <row r="63" spans="1:19" ht="35.25" customHeight="1" x14ac:dyDescent="0.25">
      <c r="A63" s="84" t="s">
        <v>218</v>
      </c>
      <c r="B63" s="84" t="s">
        <v>219</v>
      </c>
      <c r="C63" s="84" t="s">
        <v>72</v>
      </c>
      <c r="D63" s="84" t="s">
        <v>100</v>
      </c>
      <c r="E63" s="84" t="s">
        <v>157</v>
      </c>
      <c r="F63" s="84" t="s">
        <v>113</v>
      </c>
      <c r="G63" s="84" t="s">
        <v>103</v>
      </c>
      <c r="H63" s="85" t="s">
        <v>104</v>
      </c>
      <c r="I63" s="112"/>
      <c r="J63" s="112"/>
      <c r="K63" s="112"/>
      <c r="L63" s="112"/>
      <c r="M63" s="112"/>
      <c r="N63" s="113"/>
      <c r="O63" s="86">
        <v>600</v>
      </c>
      <c r="P63" s="87">
        <f t="shared" si="0"/>
        <v>0</v>
      </c>
      <c r="Q63" s="158" t="str">
        <f t="shared" si="1"/>
        <v/>
      </c>
      <c r="R63" s="150"/>
      <c r="S63" s="118"/>
    </row>
    <row r="64" spans="1:19" ht="35.25" customHeight="1" x14ac:dyDescent="0.25">
      <c r="A64" s="84" t="s">
        <v>220</v>
      </c>
      <c r="B64" s="84" t="s">
        <v>221</v>
      </c>
      <c r="C64" s="84" t="s">
        <v>72</v>
      </c>
      <c r="D64" s="84" t="s">
        <v>100</v>
      </c>
      <c r="E64" s="84" t="s">
        <v>157</v>
      </c>
      <c r="F64" s="84" t="s">
        <v>113</v>
      </c>
      <c r="G64" s="84" t="s">
        <v>103</v>
      </c>
      <c r="H64" s="85" t="s">
        <v>104</v>
      </c>
      <c r="I64" s="112"/>
      <c r="J64" s="112"/>
      <c r="K64" s="112"/>
      <c r="L64" s="112"/>
      <c r="M64" s="112"/>
      <c r="N64" s="113"/>
      <c r="O64" s="86">
        <v>50</v>
      </c>
      <c r="P64" s="87">
        <f t="shared" si="0"/>
        <v>0</v>
      </c>
      <c r="Q64" s="158" t="str">
        <f t="shared" si="1"/>
        <v/>
      </c>
      <c r="R64" s="150"/>
      <c r="S64" s="118"/>
    </row>
    <row r="65" spans="1:19" ht="35.25" customHeight="1" x14ac:dyDescent="0.25">
      <c r="A65" s="84" t="s">
        <v>222</v>
      </c>
      <c r="B65" s="84" t="s">
        <v>223</v>
      </c>
      <c r="C65" s="84" t="s">
        <v>72</v>
      </c>
      <c r="D65" s="84" t="s">
        <v>100</v>
      </c>
      <c r="E65" s="84" t="s">
        <v>157</v>
      </c>
      <c r="F65" s="84" t="s">
        <v>113</v>
      </c>
      <c r="G65" s="84" t="s">
        <v>103</v>
      </c>
      <c r="H65" s="85" t="s">
        <v>104</v>
      </c>
      <c r="I65" s="112"/>
      <c r="J65" s="112"/>
      <c r="K65" s="112"/>
      <c r="L65" s="112"/>
      <c r="M65" s="112"/>
      <c r="N65" s="113"/>
      <c r="O65" s="86">
        <v>106</v>
      </c>
      <c r="P65" s="87">
        <f t="shared" si="0"/>
        <v>0</v>
      </c>
      <c r="Q65" s="158" t="str">
        <f t="shared" si="1"/>
        <v/>
      </c>
      <c r="R65" s="150"/>
      <c r="S65" s="118"/>
    </row>
    <row r="66" spans="1:19" ht="35.25" customHeight="1" x14ac:dyDescent="0.25">
      <c r="A66" s="84" t="s">
        <v>224</v>
      </c>
      <c r="B66" s="84" t="s">
        <v>225</v>
      </c>
      <c r="C66" s="84" t="s">
        <v>72</v>
      </c>
      <c r="D66" s="84" t="s">
        <v>100</v>
      </c>
      <c r="E66" s="84" t="s">
        <v>157</v>
      </c>
      <c r="F66" s="84" t="s">
        <v>113</v>
      </c>
      <c r="G66" s="84" t="s">
        <v>103</v>
      </c>
      <c r="H66" s="85" t="s">
        <v>104</v>
      </c>
      <c r="I66" s="112"/>
      <c r="J66" s="112"/>
      <c r="K66" s="112"/>
      <c r="L66" s="112"/>
      <c r="M66" s="112"/>
      <c r="N66" s="113"/>
      <c r="O66" s="86">
        <v>6</v>
      </c>
      <c r="P66" s="87">
        <f t="shared" si="0"/>
        <v>0</v>
      </c>
      <c r="Q66" s="158" t="str">
        <f t="shared" si="1"/>
        <v/>
      </c>
      <c r="R66" s="150"/>
      <c r="S66" s="118"/>
    </row>
    <row r="67" spans="1:19" ht="35.25" customHeight="1" x14ac:dyDescent="0.25">
      <c r="A67" s="84" t="s">
        <v>226</v>
      </c>
      <c r="B67" s="84" t="s">
        <v>227</v>
      </c>
      <c r="C67" s="84" t="s">
        <v>72</v>
      </c>
      <c r="D67" s="84" t="s">
        <v>100</v>
      </c>
      <c r="E67" s="84" t="s">
        <v>157</v>
      </c>
      <c r="F67" s="84" t="s">
        <v>113</v>
      </c>
      <c r="G67" s="84" t="s">
        <v>103</v>
      </c>
      <c r="H67" s="85" t="s">
        <v>104</v>
      </c>
      <c r="I67" s="112"/>
      <c r="J67" s="112"/>
      <c r="K67" s="112"/>
      <c r="L67" s="112"/>
      <c r="M67" s="112"/>
      <c r="N67" s="113"/>
      <c r="O67" s="86">
        <v>61</v>
      </c>
      <c r="P67" s="87">
        <f t="shared" si="0"/>
        <v>0</v>
      </c>
      <c r="Q67" s="158" t="str">
        <f t="shared" si="1"/>
        <v/>
      </c>
      <c r="R67" s="150"/>
      <c r="S67" s="118"/>
    </row>
    <row r="68" spans="1:19" ht="35.25" customHeight="1" x14ac:dyDescent="0.25">
      <c r="A68" s="84" t="s">
        <v>228</v>
      </c>
      <c r="B68" s="84" t="s">
        <v>229</v>
      </c>
      <c r="C68" s="84" t="s">
        <v>72</v>
      </c>
      <c r="D68" s="84" t="s">
        <v>100</v>
      </c>
      <c r="E68" s="84" t="s">
        <v>157</v>
      </c>
      <c r="F68" s="84" t="s">
        <v>113</v>
      </c>
      <c r="G68" s="84" t="s">
        <v>103</v>
      </c>
      <c r="H68" s="85" t="s">
        <v>104</v>
      </c>
      <c r="I68" s="112"/>
      <c r="J68" s="112"/>
      <c r="K68" s="112"/>
      <c r="L68" s="112"/>
      <c r="M68" s="112"/>
      <c r="N68" s="113"/>
      <c r="O68" s="86">
        <v>821</v>
      </c>
      <c r="P68" s="87">
        <f t="shared" si="0"/>
        <v>0</v>
      </c>
      <c r="Q68" s="158" t="str">
        <f t="shared" si="1"/>
        <v/>
      </c>
      <c r="R68" s="150"/>
      <c r="S68" s="118"/>
    </row>
    <row r="69" spans="1:19" ht="35.25" customHeight="1" x14ac:dyDescent="0.25">
      <c r="A69" s="84" t="s">
        <v>230</v>
      </c>
      <c r="B69" s="84" t="s">
        <v>231</v>
      </c>
      <c r="C69" s="84" t="s">
        <v>72</v>
      </c>
      <c r="D69" s="84" t="s">
        <v>100</v>
      </c>
      <c r="E69" s="84" t="s">
        <v>157</v>
      </c>
      <c r="F69" s="84" t="s">
        <v>113</v>
      </c>
      <c r="G69" s="84" t="s">
        <v>103</v>
      </c>
      <c r="H69" s="85" t="s">
        <v>104</v>
      </c>
      <c r="I69" s="112"/>
      <c r="J69" s="112"/>
      <c r="K69" s="112"/>
      <c r="L69" s="112"/>
      <c r="M69" s="112"/>
      <c r="N69" s="113"/>
      <c r="O69" s="86">
        <v>1118</v>
      </c>
      <c r="P69" s="87">
        <f t="shared" si="0"/>
        <v>0</v>
      </c>
      <c r="Q69" s="158" t="str">
        <f t="shared" si="1"/>
        <v/>
      </c>
      <c r="R69" s="150"/>
      <c r="S69" s="118"/>
    </row>
    <row r="70" spans="1:19" ht="35.25" customHeight="1" x14ac:dyDescent="0.25">
      <c r="A70" s="84" t="s">
        <v>232</v>
      </c>
      <c r="B70" s="84" t="s">
        <v>233</v>
      </c>
      <c r="C70" s="84" t="s">
        <v>72</v>
      </c>
      <c r="D70" s="84" t="s">
        <v>100</v>
      </c>
      <c r="E70" s="84" t="s">
        <v>157</v>
      </c>
      <c r="F70" s="84" t="s">
        <v>113</v>
      </c>
      <c r="G70" s="84" t="s">
        <v>103</v>
      </c>
      <c r="H70" s="85" t="s">
        <v>104</v>
      </c>
      <c r="I70" s="112"/>
      <c r="J70" s="112"/>
      <c r="K70" s="112"/>
      <c r="L70" s="112"/>
      <c r="M70" s="112"/>
      <c r="N70" s="113"/>
      <c r="O70" s="86">
        <v>84</v>
      </c>
      <c r="P70" s="87">
        <f t="shared" si="0"/>
        <v>0</v>
      </c>
      <c r="Q70" s="158" t="str">
        <f t="shared" si="1"/>
        <v/>
      </c>
      <c r="R70" s="150"/>
      <c r="S70" s="118"/>
    </row>
    <row r="71" spans="1:19" ht="35.25" customHeight="1" x14ac:dyDescent="0.25">
      <c r="A71" s="84" t="s">
        <v>234</v>
      </c>
      <c r="B71" s="84" t="s">
        <v>235</v>
      </c>
      <c r="C71" s="84" t="s">
        <v>72</v>
      </c>
      <c r="D71" s="84" t="s">
        <v>100</v>
      </c>
      <c r="E71" s="84" t="s">
        <v>157</v>
      </c>
      <c r="F71" s="84" t="s">
        <v>102</v>
      </c>
      <c r="G71" s="84" t="s">
        <v>103</v>
      </c>
      <c r="H71" s="85" t="s">
        <v>104</v>
      </c>
      <c r="I71" s="112"/>
      <c r="J71" s="112"/>
      <c r="K71" s="112"/>
      <c r="L71" s="112"/>
      <c r="M71" s="112"/>
      <c r="N71" s="113"/>
      <c r="O71" s="86">
        <v>65</v>
      </c>
      <c r="P71" s="87">
        <f t="shared" si="0"/>
        <v>0</v>
      </c>
      <c r="Q71" s="158" t="str">
        <f t="shared" si="1"/>
        <v/>
      </c>
      <c r="R71" s="150"/>
      <c r="S71" s="118"/>
    </row>
    <row r="72" spans="1:19" ht="35.25" customHeight="1" x14ac:dyDescent="0.25">
      <c r="A72" s="84" t="s">
        <v>236</v>
      </c>
      <c r="B72" s="84" t="s">
        <v>237</v>
      </c>
      <c r="C72" s="84" t="s">
        <v>72</v>
      </c>
      <c r="D72" s="84" t="s">
        <v>100</v>
      </c>
      <c r="E72" s="84" t="s">
        <v>157</v>
      </c>
      <c r="F72" s="84" t="s">
        <v>110</v>
      </c>
      <c r="G72" s="84" t="s">
        <v>103</v>
      </c>
      <c r="H72" s="85" t="s">
        <v>104</v>
      </c>
      <c r="I72" s="112"/>
      <c r="J72" s="112"/>
      <c r="K72" s="112"/>
      <c r="L72" s="112"/>
      <c r="M72" s="112"/>
      <c r="N72" s="113"/>
      <c r="O72" s="86">
        <v>64</v>
      </c>
      <c r="P72" s="87">
        <f t="shared" si="0"/>
        <v>0</v>
      </c>
      <c r="Q72" s="158" t="str">
        <f t="shared" si="1"/>
        <v/>
      </c>
      <c r="R72" s="150"/>
      <c r="S72" s="118"/>
    </row>
    <row r="73" spans="1:19" ht="35.25" customHeight="1" x14ac:dyDescent="0.25">
      <c r="A73" s="84" t="s">
        <v>238</v>
      </c>
      <c r="B73" s="84" t="s">
        <v>239</v>
      </c>
      <c r="C73" s="84" t="s">
        <v>72</v>
      </c>
      <c r="D73" s="84" t="s">
        <v>100</v>
      </c>
      <c r="E73" s="84" t="s">
        <v>240</v>
      </c>
      <c r="F73" s="84" t="s">
        <v>134</v>
      </c>
      <c r="G73" s="84" t="s">
        <v>103</v>
      </c>
      <c r="H73" s="85" t="s">
        <v>104</v>
      </c>
      <c r="I73" s="112"/>
      <c r="J73" s="112"/>
      <c r="K73" s="112"/>
      <c r="L73" s="112"/>
      <c r="M73" s="112"/>
      <c r="N73" s="113"/>
      <c r="O73" s="86">
        <v>152</v>
      </c>
      <c r="P73" s="87">
        <f t="shared" si="0"/>
        <v>0</v>
      </c>
      <c r="Q73" s="158" t="str">
        <f t="shared" si="1"/>
        <v/>
      </c>
      <c r="R73" s="150"/>
      <c r="S73" s="118"/>
    </row>
    <row r="74" spans="1:19" ht="35.25" customHeight="1" x14ac:dyDescent="0.25">
      <c r="A74" s="84" t="s">
        <v>241</v>
      </c>
      <c r="B74" s="84" t="s">
        <v>242</v>
      </c>
      <c r="C74" s="84" t="s">
        <v>72</v>
      </c>
      <c r="D74" s="84" t="s">
        <v>100</v>
      </c>
      <c r="E74" s="84" t="s">
        <v>240</v>
      </c>
      <c r="F74" s="84" t="s">
        <v>134</v>
      </c>
      <c r="G74" s="84" t="s">
        <v>103</v>
      </c>
      <c r="H74" s="85" t="s">
        <v>104</v>
      </c>
      <c r="I74" s="112"/>
      <c r="J74" s="112"/>
      <c r="K74" s="112"/>
      <c r="L74" s="112"/>
      <c r="M74" s="112"/>
      <c r="N74" s="113"/>
      <c r="O74" s="86">
        <v>43</v>
      </c>
      <c r="P74" s="87">
        <f t="shared" si="0"/>
        <v>0</v>
      </c>
      <c r="Q74" s="158" t="str">
        <f t="shared" si="1"/>
        <v/>
      </c>
      <c r="R74" s="150"/>
      <c r="S74" s="118"/>
    </row>
    <row r="75" spans="1:19" ht="35.25" customHeight="1" x14ac:dyDescent="0.25">
      <c r="A75" s="84" t="s">
        <v>243</v>
      </c>
      <c r="B75" s="84" t="s">
        <v>244</v>
      </c>
      <c r="C75" s="84" t="s">
        <v>72</v>
      </c>
      <c r="D75" s="84" t="s">
        <v>100</v>
      </c>
      <c r="E75" s="84" t="s">
        <v>157</v>
      </c>
      <c r="F75" s="84" t="s">
        <v>113</v>
      </c>
      <c r="G75" s="84" t="s">
        <v>103</v>
      </c>
      <c r="H75" s="85" t="s">
        <v>104</v>
      </c>
      <c r="I75" s="112"/>
      <c r="J75" s="112"/>
      <c r="K75" s="112"/>
      <c r="L75" s="112"/>
      <c r="M75" s="112"/>
      <c r="N75" s="113"/>
      <c r="O75" s="86">
        <v>500</v>
      </c>
      <c r="P75" s="87">
        <f t="shared" si="0"/>
        <v>0</v>
      </c>
      <c r="Q75" s="158" t="str">
        <f t="shared" si="1"/>
        <v/>
      </c>
      <c r="R75" s="150"/>
      <c r="S75" s="118"/>
    </row>
    <row r="76" spans="1:19" ht="35.25" customHeight="1" x14ac:dyDescent="0.25">
      <c r="A76" s="84" t="s">
        <v>245</v>
      </c>
      <c r="B76" s="84" t="s">
        <v>246</v>
      </c>
      <c r="C76" s="84" t="s">
        <v>72</v>
      </c>
      <c r="D76" s="84" t="s">
        <v>100</v>
      </c>
      <c r="E76" s="84" t="s">
        <v>157</v>
      </c>
      <c r="F76" s="84" t="s">
        <v>113</v>
      </c>
      <c r="G76" s="84" t="s">
        <v>103</v>
      </c>
      <c r="H76" s="85" t="s">
        <v>104</v>
      </c>
      <c r="I76" s="112"/>
      <c r="J76" s="112"/>
      <c r="K76" s="112"/>
      <c r="L76" s="112"/>
      <c r="M76" s="112"/>
      <c r="N76" s="113"/>
      <c r="O76" s="86">
        <v>430</v>
      </c>
      <c r="P76" s="87">
        <f t="shared" si="0"/>
        <v>0</v>
      </c>
      <c r="Q76" s="158" t="str">
        <f t="shared" si="1"/>
        <v/>
      </c>
      <c r="R76" s="150"/>
      <c r="S76" s="118"/>
    </row>
    <row r="77" spans="1:19" ht="35.25" customHeight="1" x14ac:dyDescent="0.25">
      <c r="A77" s="84" t="s">
        <v>247</v>
      </c>
      <c r="B77" s="84" t="s">
        <v>248</v>
      </c>
      <c r="C77" s="84" t="s">
        <v>72</v>
      </c>
      <c r="D77" s="84" t="s">
        <v>100</v>
      </c>
      <c r="E77" s="84" t="s">
        <v>157</v>
      </c>
      <c r="F77" s="84" t="s">
        <v>102</v>
      </c>
      <c r="G77" s="84" t="s">
        <v>103</v>
      </c>
      <c r="H77" s="85" t="s">
        <v>104</v>
      </c>
      <c r="I77" s="112"/>
      <c r="J77" s="112"/>
      <c r="K77" s="112"/>
      <c r="L77" s="112"/>
      <c r="M77" s="112"/>
      <c r="N77" s="113"/>
      <c r="O77" s="86">
        <v>350</v>
      </c>
      <c r="P77" s="87">
        <f t="shared" si="0"/>
        <v>0</v>
      </c>
      <c r="Q77" s="158" t="str">
        <f t="shared" si="1"/>
        <v/>
      </c>
      <c r="R77" s="150"/>
      <c r="S77" s="118"/>
    </row>
    <row r="78" spans="1:19" ht="35.25" customHeight="1" x14ac:dyDescent="0.25">
      <c r="A78" s="84" t="s">
        <v>249</v>
      </c>
      <c r="B78" s="84" t="s">
        <v>250</v>
      </c>
      <c r="C78" s="84" t="s">
        <v>72</v>
      </c>
      <c r="D78" s="84" t="s">
        <v>100</v>
      </c>
      <c r="E78" s="84" t="s">
        <v>157</v>
      </c>
      <c r="F78" s="84" t="s">
        <v>102</v>
      </c>
      <c r="G78" s="84" t="s">
        <v>103</v>
      </c>
      <c r="H78" s="85" t="s">
        <v>104</v>
      </c>
      <c r="I78" s="112"/>
      <c r="J78" s="112"/>
      <c r="K78" s="112"/>
      <c r="L78" s="112"/>
      <c r="M78" s="112"/>
      <c r="N78" s="113"/>
      <c r="O78" s="86">
        <v>200</v>
      </c>
      <c r="P78" s="87">
        <f t="shared" si="0"/>
        <v>0</v>
      </c>
      <c r="Q78" s="158" t="str">
        <f t="shared" si="1"/>
        <v/>
      </c>
      <c r="R78" s="150"/>
      <c r="S78" s="118"/>
    </row>
    <row r="79" spans="1:19" ht="35.25" customHeight="1" x14ac:dyDescent="0.25">
      <c r="A79" s="84" t="s">
        <v>251</v>
      </c>
      <c r="B79" s="84" t="s">
        <v>252</v>
      </c>
      <c r="C79" s="84" t="s">
        <v>72</v>
      </c>
      <c r="D79" s="84" t="s">
        <v>100</v>
      </c>
      <c r="E79" s="84" t="s">
        <v>157</v>
      </c>
      <c r="F79" s="84" t="s">
        <v>110</v>
      </c>
      <c r="G79" s="84" t="s">
        <v>103</v>
      </c>
      <c r="H79" s="85" t="s">
        <v>104</v>
      </c>
      <c r="I79" s="112"/>
      <c r="J79" s="112"/>
      <c r="K79" s="112"/>
      <c r="L79" s="112"/>
      <c r="M79" s="112"/>
      <c r="N79" s="113"/>
      <c r="O79" s="86">
        <v>320</v>
      </c>
      <c r="P79" s="87">
        <f t="shared" si="0"/>
        <v>0</v>
      </c>
      <c r="Q79" s="158" t="str">
        <f t="shared" si="1"/>
        <v/>
      </c>
      <c r="R79" s="150"/>
      <c r="S79" s="118"/>
    </row>
    <row r="80" spans="1:19" ht="35.25" customHeight="1" x14ac:dyDescent="0.25">
      <c r="A80" s="84" t="s">
        <v>253</v>
      </c>
      <c r="B80" s="84" t="s">
        <v>254</v>
      </c>
      <c r="C80" s="84" t="s">
        <v>72</v>
      </c>
      <c r="D80" s="84" t="s">
        <v>100</v>
      </c>
      <c r="E80" s="84" t="s">
        <v>157</v>
      </c>
      <c r="F80" s="84" t="s">
        <v>110</v>
      </c>
      <c r="G80" s="84" t="s">
        <v>103</v>
      </c>
      <c r="H80" s="85" t="s">
        <v>104</v>
      </c>
      <c r="I80" s="112"/>
      <c r="J80" s="112"/>
      <c r="K80" s="112"/>
      <c r="L80" s="112"/>
      <c r="M80" s="112"/>
      <c r="N80" s="113"/>
      <c r="O80" s="86">
        <v>160</v>
      </c>
      <c r="P80" s="87">
        <f t="shared" si="0"/>
        <v>0</v>
      </c>
      <c r="Q80" s="158" t="str">
        <f t="shared" si="1"/>
        <v/>
      </c>
      <c r="R80" s="150"/>
      <c r="S80" s="118"/>
    </row>
    <row r="81" spans="1:19" ht="35.25" customHeight="1" x14ac:dyDescent="0.25">
      <c r="A81" s="84" t="s">
        <v>255</v>
      </c>
      <c r="B81" s="84" t="s">
        <v>256</v>
      </c>
      <c r="C81" s="84" t="s">
        <v>72</v>
      </c>
      <c r="D81" s="84" t="s">
        <v>100</v>
      </c>
      <c r="E81" s="84" t="s">
        <v>157</v>
      </c>
      <c r="F81" s="84" t="s">
        <v>107</v>
      </c>
      <c r="G81" s="84" t="s">
        <v>103</v>
      </c>
      <c r="H81" s="85" t="s">
        <v>104</v>
      </c>
      <c r="I81" s="112"/>
      <c r="J81" s="112"/>
      <c r="K81" s="112"/>
      <c r="L81" s="112"/>
      <c r="M81" s="112"/>
      <c r="N81" s="113"/>
      <c r="O81" s="86">
        <v>300</v>
      </c>
      <c r="P81" s="87">
        <f t="shared" si="0"/>
        <v>0</v>
      </c>
      <c r="Q81" s="158" t="str">
        <f t="shared" si="1"/>
        <v/>
      </c>
      <c r="R81" s="150"/>
      <c r="S81" s="118"/>
    </row>
    <row r="82" spans="1:19" ht="35.25" customHeight="1" x14ac:dyDescent="0.25">
      <c r="A82" s="84" t="s">
        <v>257</v>
      </c>
      <c r="B82" s="84" t="s">
        <v>258</v>
      </c>
      <c r="C82" s="84" t="s">
        <v>72</v>
      </c>
      <c r="D82" s="84" t="s">
        <v>100</v>
      </c>
      <c r="E82" s="84" t="s">
        <v>157</v>
      </c>
      <c r="F82" s="84" t="s">
        <v>107</v>
      </c>
      <c r="G82" s="84" t="s">
        <v>103</v>
      </c>
      <c r="H82" s="85" t="s">
        <v>104</v>
      </c>
      <c r="I82" s="112"/>
      <c r="J82" s="112"/>
      <c r="K82" s="112"/>
      <c r="L82" s="112"/>
      <c r="M82" s="112"/>
      <c r="N82" s="113"/>
      <c r="O82" s="86">
        <v>228</v>
      </c>
      <c r="P82" s="87">
        <f t="shared" si="0"/>
        <v>0</v>
      </c>
      <c r="Q82" s="158" t="str">
        <f t="shared" si="1"/>
        <v/>
      </c>
      <c r="R82" s="150"/>
      <c r="S82" s="118"/>
    </row>
    <row r="83" spans="1:19" ht="35.25" customHeight="1" x14ac:dyDescent="0.25">
      <c r="A83" s="84" t="s">
        <v>259</v>
      </c>
      <c r="B83" s="84" t="s">
        <v>260</v>
      </c>
      <c r="C83" s="84" t="s">
        <v>72</v>
      </c>
      <c r="D83" s="84" t="s">
        <v>100</v>
      </c>
      <c r="E83" s="84" t="s">
        <v>240</v>
      </c>
      <c r="F83" s="84" t="s">
        <v>134</v>
      </c>
      <c r="G83" s="84" t="s">
        <v>103</v>
      </c>
      <c r="H83" s="85" t="s">
        <v>104</v>
      </c>
      <c r="I83" s="112"/>
      <c r="J83" s="112"/>
      <c r="K83" s="112"/>
      <c r="L83" s="112"/>
      <c r="M83" s="112"/>
      <c r="N83" s="113"/>
      <c r="O83" s="86">
        <v>40</v>
      </c>
      <c r="P83" s="87">
        <f t="shared" si="0"/>
        <v>0</v>
      </c>
      <c r="Q83" s="158" t="str">
        <f t="shared" si="1"/>
        <v/>
      </c>
      <c r="R83" s="150"/>
      <c r="S83" s="118"/>
    </row>
    <row r="84" spans="1:19" ht="35.25" customHeight="1" x14ac:dyDescent="0.25">
      <c r="A84" s="84" t="s">
        <v>261</v>
      </c>
      <c r="B84" s="84" t="s">
        <v>262</v>
      </c>
      <c r="C84" s="84" t="s">
        <v>72</v>
      </c>
      <c r="D84" s="84" t="s">
        <v>100</v>
      </c>
      <c r="E84" s="84" t="s">
        <v>240</v>
      </c>
      <c r="F84" s="84" t="s">
        <v>134</v>
      </c>
      <c r="G84" s="84" t="s">
        <v>103</v>
      </c>
      <c r="H84" s="85" t="s">
        <v>104</v>
      </c>
      <c r="I84" s="112"/>
      <c r="J84" s="112"/>
      <c r="K84" s="112"/>
      <c r="L84" s="112"/>
      <c r="M84" s="112"/>
      <c r="N84" s="113"/>
      <c r="O84" s="86">
        <v>49</v>
      </c>
      <c r="P84" s="87">
        <f t="shared" si="0"/>
        <v>0</v>
      </c>
      <c r="Q84" s="158" t="str">
        <f t="shared" si="1"/>
        <v/>
      </c>
      <c r="R84" s="150"/>
      <c r="S84" s="118"/>
    </row>
    <row r="85" spans="1:19" ht="35.25" customHeight="1" x14ac:dyDescent="0.25">
      <c r="A85" s="84" t="s">
        <v>263</v>
      </c>
      <c r="B85" s="84" t="s">
        <v>264</v>
      </c>
      <c r="C85" s="84" t="s">
        <v>72</v>
      </c>
      <c r="D85" s="84" t="s">
        <v>100</v>
      </c>
      <c r="E85" s="84" t="s">
        <v>157</v>
      </c>
      <c r="F85" s="84" t="s">
        <v>113</v>
      </c>
      <c r="G85" s="84" t="s">
        <v>103</v>
      </c>
      <c r="H85" s="85" t="s">
        <v>104</v>
      </c>
      <c r="I85" s="112"/>
      <c r="J85" s="112"/>
      <c r="K85" s="112"/>
      <c r="L85" s="112"/>
      <c r="M85" s="112"/>
      <c r="N85" s="113"/>
      <c r="O85" s="86">
        <v>120</v>
      </c>
      <c r="P85" s="87">
        <f t="shared" si="0"/>
        <v>0</v>
      </c>
      <c r="Q85" s="158" t="str">
        <f t="shared" si="1"/>
        <v/>
      </c>
      <c r="R85" s="150"/>
      <c r="S85" s="118"/>
    </row>
    <row r="86" spans="1:19" ht="35.25" customHeight="1" x14ac:dyDescent="0.25">
      <c r="A86" s="84" t="s">
        <v>265</v>
      </c>
      <c r="B86" s="84" t="s">
        <v>266</v>
      </c>
      <c r="C86" s="84" t="s">
        <v>72</v>
      </c>
      <c r="D86" s="84" t="s">
        <v>100</v>
      </c>
      <c r="E86" s="84" t="s">
        <v>157</v>
      </c>
      <c r="F86" s="84" t="s">
        <v>113</v>
      </c>
      <c r="G86" s="84" t="s">
        <v>103</v>
      </c>
      <c r="H86" s="85" t="s">
        <v>104</v>
      </c>
      <c r="I86" s="112"/>
      <c r="J86" s="112"/>
      <c r="K86" s="112"/>
      <c r="L86" s="112"/>
      <c r="M86" s="112"/>
      <c r="N86" s="113"/>
      <c r="O86" s="86">
        <v>60</v>
      </c>
      <c r="P86" s="87">
        <f t="shared" si="0"/>
        <v>0</v>
      </c>
      <c r="Q86" s="158" t="str">
        <f t="shared" si="1"/>
        <v/>
      </c>
      <c r="R86" s="150"/>
      <c r="S86" s="118"/>
    </row>
    <row r="87" spans="1:19" ht="35.25" customHeight="1" x14ac:dyDescent="0.25">
      <c r="A87" s="84" t="s">
        <v>267</v>
      </c>
      <c r="B87" s="84" t="s">
        <v>268</v>
      </c>
      <c r="C87" s="84" t="s">
        <v>72</v>
      </c>
      <c r="D87" s="84" t="s">
        <v>100</v>
      </c>
      <c r="E87" s="84" t="s">
        <v>157</v>
      </c>
      <c r="F87" s="84" t="s">
        <v>102</v>
      </c>
      <c r="G87" s="84" t="s">
        <v>103</v>
      </c>
      <c r="H87" s="85" t="s">
        <v>104</v>
      </c>
      <c r="I87" s="112"/>
      <c r="J87" s="112"/>
      <c r="K87" s="112"/>
      <c r="L87" s="112"/>
      <c r="M87" s="112"/>
      <c r="N87" s="113"/>
      <c r="O87" s="86">
        <v>1</v>
      </c>
      <c r="P87" s="87">
        <f t="shared" si="0"/>
        <v>0</v>
      </c>
      <c r="Q87" s="158" t="str">
        <f t="shared" si="1"/>
        <v/>
      </c>
      <c r="R87" s="150"/>
      <c r="S87" s="118"/>
    </row>
    <row r="88" spans="1:19" ht="35.25" customHeight="1" x14ac:dyDescent="0.25">
      <c r="A88" s="84" t="s">
        <v>269</v>
      </c>
      <c r="B88" s="84" t="s">
        <v>270</v>
      </c>
      <c r="C88" s="84" t="s">
        <v>72</v>
      </c>
      <c r="D88" s="84" t="s">
        <v>100</v>
      </c>
      <c r="E88" s="84" t="s">
        <v>157</v>
      </c>
      <c r="F88" s="84" t="s">
        <v>110</v>
      </c>
      <c r="G88" s="84" t="s">
        <v>103</v>
      </c>
      <c r="H88" s="85" t="s">
        <v>104</v>
      </c>
      <c r="I88" s="112"/>
      <c r="J88" s="112"/>
      <c r="K88" s="112"/>
      <c r="L88" s="112"/>
      <c r="M88" s="112"/>
      <c r="N88" s="113"/>
      <c r="O88" s="86">
        <v>50</v>
      </c>
      <c r="P88" s="87">
        <f t="shared" si="0"/>
        <v>0</v>
      </c>
      <c r="Q88" s="158" t="str">
        <f t="shared" si="1"/>
        <v/>
      </c>
      <c r="R88" s="150"/>
      <c r="S88" s="118"/>
    </row>
    <row r="89" spans="1:19" ht="35.25" customHeight="1" x14ac:dyDescent="0.25">
      <c r="A89" s="84" t="s">
        <v>271</v>
      </c>
      <c r="B89" s="84" t="s">
        <v>272</v>
      </c>
      <c r="C89" s="84" t="s">
        <v>72</v>
      </c>
      <c r="D89" s="84" t="s">
        <v>100</v>
      </c>
      <c r="E89" s="84" t="s">
        <v>157</v>
      </c>
      <c r="F89" s="84" t="s">
        <v>107</v>
      </c>
      <c r="G89" s="84" t="s">
        <v>103</v>
      </c>
      <c r="H89" s="85" t="s">
        <v>104</v>
      </c>
      <c r="I89" s="112"/>
      <c r="J89" s="112"/>
      <c r="K89" s="112"/>
      <c r="L89" s="112"/>
      <c r="M89" s="112"/>
      <c r="N89" s="113"/>
      <c r="O89" s="86">
        <v>40</v>
      </c>
      <c r="P89" s="87">
        <f t="shared" si="0"/>
        <v>0</v>
      </c>
      <c r="Q89" s="158" t="str">
        <f t="shared" si="1"/>
        <v/>
      </c>
      <c r="R89" s="150"/>
      <c r="S89" s="118"/>
    </row>
    <row r="90" spans="1:19" ht="35.25" customHeight="1" x14ac:dyDescent="0.25">
      <c r="A90" s="84" t="s">
        <v>273</v>
      </c>
      <c r="B90" s="84" t="s">
        <v>274</v>
      </c>
      <c r="C90" s="84" t="s">
        <v>72</v>
      </c>
      <c r="D90" s="84" t="s">
        <v>100</v>
      </c>
      <c r="E90" s="84" t="s">
        <v>157</v>
      </c>
      <c r="F90" s="84" t="s">
        <v>113</v>
      </c>
      <c r="G90" s="84" t="s">
        <v>103</v>
      </c>
      <c r="H90" s="85" t="s">
        <v>104</v>
      </c>
      <c r="I90" s="112"/>
      <c r="J90" s="112"/>
      <c r="K90" s="112"/>
      <c r="L90" s="112"/>
      <c r="M90" s="112"/>
      <c r="N90" s="113"/>
      <c r="O90" s="86">
        <v>40</v>
      </c>
      <c r="P90" s="87">
        <f t="shared" si="0"/>
        <v>0</v>
      </c>
      <c r="Q90" s="158" t="str">
        <f t="shared" si="1"/>
        <v/>
      </c>
      <c r="R90" s="150"/>
      <c r="S90" s="118"/>
    </row>
    <row r="91" spans="1:19" ht="35.25" customHeight="1" x14ac:dyDescent="0.25">
      <c r="A91" s="84" t="s">
        <v>275</v>
      </c>
      <c r="B91" s="84" t="s">
        <v>276</v>
      </c>
      <c r="C91" s="84" t="s">
        <v>72</v>
      </c>
      <c r="D91" s="84" t="s">
        <v>100</v>
      </c>
      <c r="E91" s="84" t="s">
        <v>157</v>
      </c>
      <c r="F91" s="84" t="s">
        <v>102</v>
      </c>
      <c r="G91" s="84" t="s">
        <v>103</v>
      </c>
      <c r="H91" s="85" t="s">
        <v>104</v>
      </c>
      <c r="I91" s="112"/>
      <c r="J91" s="112"/>
      <c r="K91" s="112"/>
      <c r="L91" s="112"/>
      <c r="M91" s="112"/>
      <c r="N91" s="113"/>
      <c r="O91" s="86">
        <v>30</v>
      </c>
      <c r="P91" s="87">
        <f t="shared" si="0"/>
        <v>0</v>
      </c>
      <c r="Q91" s="158" t="str">
        <f t="shared" si="1"/>
        <v/>
      </c>
      <c r="R91" s="150"/>
      <c r="S91" s="118"/>
    </row>
    <row r="92" spans="1:19" ht="35.25" customHeight="1" x14ac:dyDescent="0.25">
      <c r="A92" s="84" t="s">
        <v>277</v>
      </c>
      <c r="B92" s="84" t="s">
        <v>278</v>
      </c>
      <c r="C92" s="84" t="s">
        <v>72</v>
      </c>
      <c r="D92" s="84" t="s">
        <v>100</v>
      </c>
      <c r="E92" s="84" t="s">
        <v>157</v>
      </c>
      <c r="F92" s="84" t="s">
        <v>113</v>
      </c>
      <c r="G92" s="84" t="s">
        <v>103</v>
      </c>
      <c r="H92" s="85" t="s">
        <v>104</v>
      </c>
      <c r="I92" s="112"/>
      <c r="J92" s="112"/>
      <c r="K92" s="112"/>
      <c r="L92" s="112"/>
      <c r="M92" s="112"/>
      <c r="N92" s="113"/>
      <c r="O92" s="86">
        <v>91</v>
      </c>
      <c r="P92" s="87">
        <f t="shared" si="0"/>
        <v>0</v>
      </c>
      <c r="Q92" s="158" t="str">
        <f t="shared" si="1"/>
        <v/>
      </c>
      <c r="R92" s="150"/>
      <c r="S92" s="118"/>
    </row>
    <row r="93" spans="1:19" ht="35.25" customHeight="1" x14ac:dyDescent="0.25">
      <c r="A93" s="84" t="s">
        <v>279</v>
      </c>
      <c r="B93" s="84" t="s">
        <v>280</v>
      </c>
      <c r="C93" s="84" t="s">
        <v>72</v>
      </c>
      <c r="D93" s="84" t="s">
        <v>100</v>
      </c>
      <c r="E93" s="84" t="s">
        <v>157</v>
      </c>
      <c r="F93" s="84" t="s">
        <v>102</v>
      </c>
      <c r="G93" s="84" t="s">
        <v>103</v>
      </c>
      <c r="H93" s="85" t="s">
        <v>104</v>
      </c>
      <c r="I93" s="112"/>
      <c r="J93" s="112"/>
      <c r="K93" s="112"/>
      <c r="L93" s="112"/>
      <c r="M93" s="112"/>
      <c r="N93" s="113"/>
      <c r="O93" s="86">
        <v>38</v>
      </c>
      <c r="P93" s="87">
        <f t="shared" si="0"/>
        <v>0</v>
      </c>
      <c r="Q93" s="158" t="str">
        <f t="shared" si="1"/>
        <v/>
      </c>
      <c r="R93" s="150"/>
      <c r="S93" s="118"/>
    </row>
    <row r="94" spans="1:19" ht="35.25" customHeight="1" x14ac:dyDescent="0.25">
      <c r="A94" s="84" t="s">
        <v>281</v>
      </c>
      <c r="B94" s="84" t="s">
        <v>282</v>
      </c>
      <c r="C94" s="84" t="s">
        <v>72</v>
      </c>
      <c r="D94" s="84" t="s">
        <v>100</v>
      </c>
      <c r="E94" s="84" t="s">
        <v>157</v>
      </c>
      <c r="F94" s="84" t="s">
        <v>110</v>
      </c>
      <c r="G94" s="84" t="s">
        <v>103</v>
      </c>
      <c r="H94" s="85" t="s">
        <v>104</v>
      </c>
      <c r="I94" s="112"/>
      <c r="J94" s="112"/>
      <c r="K94" s="112"/>
      <c r="L94" s="112"/>
      <c r="M94" s="112"/>
      <c r="N94" s="113"/>
      <c r="O94" s="86">
        <v>37</v>
      </c>
      <c r="P94" s="87">
        <f t="shared" si="0"/>
        <v>0</v>
      </c>
      <c r="Q94" s="158" t="str">
        <f t="shared" si="1"/>
        <v/>
      </c>
      <c r="R94" s="150"/>
      <c r="S94" s="118"/>
    </row>
    <row r="95" spans="1:19" ht="35.25" customHeight="1" x14ac:dyDescent="0.25">
      <c r="A95" s="84" t="s">
        <v>283</v>
      </c>
      <c r="B95" s="84" t="s">
        <v>284</v>
      </c>
      <c r="C95" s="84" t="s">
        <v>72</v>
      </c>
      <c r="D95" s="84" t="s">
        <v>100</v>
      </c>
      <c r="E95" s="84" t="s">
        <v>131</v>
      </c>
      <c r="F95" s="84" t="s">
        <v>113</v>
      </c>
      <c r="G95" s="84" t="s">
        <v>103</v>
      </c>
      <c r="H95" s="85" t="s">
        <v>104</v>
      </c>
      <c r="I95" s="112"/>
      <c r="J95" s="112"/>
      <c r="K95" s="112"/>
      <c r="L95" s="112"/>
      <c r="M95" s="112"/>
      <c r="N95" s="113"/>
      <c r="O95" s="86">
        <v>30</v>
      </c>
      <c r="P95" s="87">
        <f t="shared" si="0"/>
        <v>0</v>
      </c>
      <c r="Q95" s="158" t="str">
        <f t="shared" si="1"/>
        <v/>
      </c>
      <c r="R95" s="150"/>
      <c r="S95" s="118"/>
    </row>
    <row r="96" spans="1:19" ht="35.25" customHeight="1" x14ac:dyDescent="0.25">
      <c r="A96" s="84" t="s">
        <v>285</v>
      </c>
      <c r="B96" s="84" t="s">
        <v>286</v>
      </c>
      <c r="C96" s="84" t="s">
        <v>72</v>
      </c>
      <c r="D96" s="84" t="s">
        <v>100</v>
      </c>
      <c r="E96" s="84" t="s">
        <v>131</v>
      </c>
      <c r="F96" s="84" t="s">
        <v>134</v>
      </c>
      <c r="G96" s="84" t="s">
        <v>103</v>
      </c>
      <c r="H96" s="85" t="s">
        <v>104</v>
      </c>
      <c r="I96" s="112"/>
      <c r="J96" s="112"/>
      <c r="K96" s="112"/>
      <c r="L96" s="112"/>
      <c r="M96" s="112"/>
      <c r="N96" s="113"/>
      <c r="O96" s="86">
        <v>18</v>
      </c>
      <c r="P96" s="87">
        <f t="shared" si="0"/>
        <v>0</v>
      </c>
      <c r="Q96" s="158" t="str">
        <f t="shared" si="1"/>
        <v/>
      </c>
      <c r="R96" s="150"/>
      <c r="S96" s="118"/>
    </row>
    <row r="97" spans="1:19" ht="35.25" customHeight="1" x14ac:dyDescent="0.25">
      <c r="A97" s="84" t="s">
        <v>287</v>
      </c>
      <c r="B97" s="84" t="s">
        <v>288</v>
      </c>
      <c r="C97" s="84" t="s">
        <v>72</v>
      </c>
      <c r="D97" s="84" t="s">
        <v>100</v>
      </c>
      <c r="E97" s="84" t="s">
        <v>131</v>
      </c>
      <c r="F97" s="84" t="s">
        <v>113</v>
      </c>
      <c r="G97" s="84" t="s">
        <v>103</v>
      </c>
      <c r="H97" s="85" t="s">
        <v>104</v>
      </c>
      <c r="I97" s="112"/>
      <c r="J97" s="112"/>
      <c r="K97" s="112"/>
      <c r="L97" s="112"/>
      <c r="M97" s="112"/>
      <c r="N97" s="113"/>
      <c r="O97" s="86">
        <v>103</v>
      </c>
      <c r="P97" s="87">
        <f t="shared" si="0"/>
        <v>0</v>
      </c>
      <c r="Q97" s="158" t="str">
        <f t="shared" si="1"/>
        <v/>
      </c>
      <c r="R97" s="150"/>
      <c r="S97" s="118"/>
    </row>
    <row r="98" spans="1:19" ht="35.25" customHeight="1" x14ac:dyDescent="0.25">
      <c r="A98" s="84" t="s">
        <v>289</v>
      </c>
      <c r="B98" s="84" t="s">
        <v>290</v>
      </c>
      <c r="C98" s="84" t="s">
        <v>72</v>
      </c>
      <c r="D98" s="84" t="s">
        <v>100</v>
      </c>
      <c r="E98" s="84" t="s">
        <v>131</v>
      </c>
      <c r="F98" s="84" t="s">
        <v>134</v>
      </c>
      <c r="G98" s="84" t="s">
        <v>103</v>
      </c>
      <c r="H98" s="85" t="s">
        <v>104</v>
      </c>
      <c r="I98" s="112"/>
      <c r="J98" s="112"/>
      <c r="K98" s="112"/>
      <c r="L98" s="112"/>
      <c r="M98" s="112"/>
      <c r="N98" s="113"/>
      <c r="O98" s="86">
        <v>78</v>
      </c>
      <c r="P98" s="87">
        <f t="shared" si="0"/>
        <v>0</v>
      </c>
      <c r="Q98" s="158" t="str">
        <f t="shared" si="1"/>
        <v/>
      </c>
      <c r="R98" s="150"/>
      <c r="S98" s="118"/>
    </row>
    <row r="99" spans="1:19" ht="35.25" customHeight="1" x14ac:dyDescent="0.25">
      <c r="A99" s="84" t="s">
        <v>291</v>
      </c>
      <c r="B99" s="84" t="s">
        <v>292</v>
      </c>
      <c r="C99" s="84" t="s">
        <v>72</v>
      </c>
      <c r="D99" s="84" t="s">
        <v>100</v>
      </c>
      <c r="E99" s="84" t="s">
        <v>131</v>
      </c>
      <c r="F99" s="84" t="s">
        <v>113</v>
      </c>
      <c r="G99" s="84" t="s">
        <v>103</v>
      </c>
      <c r="H99" s="85" t="s">
        <v>104</v>
      </c>
      <c r="I99" s="112"/>
      <c r="J99" s="112"/>
      <c r="K99" s="112"/>
      <c r="L99" s="112"/>
      <c r="M99" s="112"/>
      <c r="N99" s="113"/>
      <c r="O99" s="86">
        <v>1340</v>
      </c>
      <c r="P99" s="87">
        <f t="shared" si="0"/>
        <v>0</v>
      </c>
      <c r="Q99" s="158" t="str">
        <f t="shared" si="1"/>
        <v/>
      </c>
      <c r="R99" s="150"/>
      <c r="S99" s="118"/>
    </row>
    <row r="100" spans="1:19" ht="35.25" customHeight="1" x14ac:dyDescent="0.25">
      <c r="A100" s="84" t="s">
        <v>293</v>
      </c>
      <c r="B100" s="84" t="s">
        <v>294</v>
      </c>
      <c r="C100" s="84" t="s">
        <v>72</v>
      </c>
      <c r="D100" s="84" t="s">
        <v>100</v>
      </c>
      <c r="E100" s="84" t="s">
        <v>101</v>
      </c>
      <c r="F100" s="84" t="s">
        <v>102</v>
      </c>
      <c r="G100" s="84" t="s">
        <v>103</v>
      </c>
      <c r="H100" s="85" t="s">
        <v>104</v>
      </c>
      <c r="I100" s="112"/>
      <c r="J100" s="112"/>
      <c r="K100" s="112"/>
      <c r="L100" s="112"/>
      <c r="M100" s="112"/>
      <c r="N100" s="113"/>
      <c r="O100" s="86">
        <v>938</v>
      </c>
      <c r="P100" s="87">
        <f t="shared" si="0"/>
        <v>0</v>
      </c>
      <c r="Q100" s="158" t="str">
        <f t="shared" si="1"/>
        <v/>
      </c>
      <c r="R100" s="150"/>
      <c r="S100" s="118"/>
    </row>
    <row r="101" spans="1:19" ht="35.25" customHeight="1" x14ac:dyDescent="0.25">
      <c r="A101" s="84" t="s">
        <v>295</v>
      </c>
      <c r="B101" s="84" t="s">
        <v>296</v>
      </c>
      <c r="C101" s="84" t="s">
        <v>72</v>
      </c>
      <c r="D101" s="84" t="s">
        <v>100</v>
      </c>
      <c r="E101" s="84" t="s">
        <v>101</v>
      </c>
      <c r="F101" s="84" t="s">
        <v>107</v>
      </c>
      <c r="G101" s="84" t="s">
        <v>103</v>
      </c>
      <c r="H101" s="85" t="s">
        <v>104</v>
      </c>
      <c r="I101" s="112"/>
      <c r="J101" s="112"/>
      <c r="K101" s="112"/>
      <c r="L101" s="112"/>
      <c r="M101" s="112"/>
      <c r="N101" s="113"/>
      <c r="O101" s="86">
        <v>889</v>
      </c>
      <c r="P101" s="87">
        <f t="shared" si="0"/>
        <v>0</v>
      </c>
      <c r="Q101" s="158" t="str">
        <f t="shared" si="1"/>
        <v/>
      </c>
      <c r="R101" s="150"/>
      <c r="S101" s="118"/>
    </row>
    <row r="102" spans="1:19" ht="35.25" customHeight="1" x14ac:dyDescent="0.25">
      <c r="A102" s="84" t="s">
        <v>297</v>
      </c>
      <c r="B102" s="84" t="s">
        <v>298</v>
      </c>
      <c r="C102" s="84" t="s">
        <v>72</v>
      </c>
      <c r="D102" s="84" t="s">
        <v>100</v>
      </c>
      <c r="E102" s="84" t="s">
        <v>101</v>
      </c>
      <c r="F102" s="84" t="s">
        <v>110</v>
      </c>
      <c r="G102" s="84" t="s">
        <v>103</v>
      </c>
      <c r="H102" s="85" t="s">
        <v>104</v>
      </c>
      <c r="I102" s="112"/>
      <c r="J102" s="112"/>
      <c r="K102" s="112"/>
      <c r="L102" s="112"/>
      <c r="M102" s="112"/>
      <c r="N102" s="113"/>
      <c r="O102" s="86">
        <v>931</v>
      </c>
      <c r="P102" s="87">
        <f t="shared" si="0"/>
        <v>0</v>
      </c>
      <c r="Q102" s="158" t="str">
        <f t="shared" si="1"/>
        <v/>
      </c>
      <c r="R102" s="150"/>
      <c r="S102" s="118"/>
    </row>
    <row r="103" spans="1:19" ht="35.25" customHeight="1" x14ac:dyDescent="0.25">
      <c r="A103" s="84" t="s">
        <v>299</v>
      </c>
      <c r="B103" s="84" t="s">
        <v>300</v>
      </c>
      <c r="C103" s="84" t="s">
        <v>72</v>
      </c>
      <c r="D103" s="84" t="s">
        <v>100</v>
      </c>
      <c r="E103" s="84" t="s">
        <v>101</v>
      </c>
      <c r="F103" s="84" t="s">
        <v>113</v>
      </c>
      <c r="G103" s="84" t="s">
        <v>103</v>
      </c>
      <c r="H103" s="85" t="s">
        <v>104</v>
      </c>
      <c r="I103" s="112"/>
      <c r="J103" s="112"/>
      <c r="K103" s="112"/>
      <c r="L103" s="112"/>
      <c r="M103" s="112"/>
      <c r="N103" s="113"/>
      <c r="O103" s="86">
        <v>111</v>
      </c>
      <c r="P103" s="87">
        <f t="shared" si="0"/>
        <v>0</v>
      </c>
      <c r="Q103" s="158" t="str">
        <f t="shared" si="1"/>
        <v/>
      </c>
      <c r="R103" s="150"/>
      <c r="S103" s="118"/>
    </row>
    <row r="104" spans="1:19" ht="35.25" customHeight="1" x14ac:dyDescent="0.25">
      <c r="A104" s="84" t="s">
        <v>301</v>
      </c>
      <c r="B104" s="84" t="s">
        <v>302</v>
      </c>
      <c r="C104" s="84" t="s">
        <v>72</v>
      </c>
      <c r="D104" s="84" t="s">
        <v>100</v>
      </c>
      <c r="E104" s="84" t="s">
        <v>101</v>
      </c>
      <c r="F104" s="84" t="s">
        <v>107</v>
      </c>
      <c r="G104" s="84" t="s">
        <v>103</v>
      </c>
      <c r="H104" s="85" t="s">
        <v>104</v>
      </c>
      <c r="I104" s="112"/>
      <c r="J104" s="112"/>
      <c r="K104" s="112"/>
      <c r="L104" s="112"/>
      <c r="M104" s="112"/>
      <c r="N104" s="113"/>
      <c r="O104" s="86">
        <v>49</v>
      </c>
      <c r="P104" s="87">
        <f t="shared" si="0"/>
        <v>0</v>
      </c>
      <c r="Q104" s="158" t="str">
        <f t="shared" si="1"/>
        <v/>
      </c>
      <c r="R104" s="150"/>
      <c r="S104" s="118"/>
    </row>
    <row r="105" spans="1:19" ht="35.25" customHeight="1" x14ac:dyDescent="0.25">
      <c r="A105" s="84" t="s">
        <v>303</v>
      </c>
      <c r="B105" s="84" t="s">
        <v>304</v>
      </c>
      <c r="C105" s="84" t="s">
        <v>72</v>
      </c>
      <c r="D105" s="84" t="s">
        <v>100</v>
      </c>
      <c r="E105" s="84" t="s">
        <v>101</v>
      </c>
      <c r="F105" s="84" t="s">
        <v>110</v>
      </c>
      <c r="G105" s="84" t="s">
        <v>103</v>
      </c>
      <c r="H105" s="85" t="s">
        <v>104</v>
      </c>
      <c r="I105" s="112"/>
      <c r="J105" s="112"/>
      <c r="K105" s="112"/>
      <c r="L105" s="112"/>
      <c r="M105" s="112"/>
      <c r="N105" s="113"/>
      <c r="O105" s="86">
        <v>67</v>
      </c>
      <c r="P105" s="87">
        <f t="shared" si="0"/>
        <v>0</v>
      </c>
      <c r="Q105" s="158" t="str">
        <f t="shared" si="1"/>
        <v/>
      </c>
      <c r="R105" s="150"/>
      <c r="S105" s="118"/>
    </row>
    <row r="106" spans="1:19" ht="35.25" customHeight="1" x14ac:dyDescent="0.25">
      <c r="A106" s="84" t="s">
        <v>305</v>
      </c>
      <c r="B106" s="84" t="s">
        <v>306</v>
      </c>
      <c r="C106" s="84" t="s">
        <v>72</v>
      </c>
      <c r="D106" s="84" t="s">
        <v>100</v>
      </c>
      <c r="E106" s="84" t="s">
        <v>101</v>
      </c>
      <c r="F106" s="84" t="s">
        <v>113</v>
      </c>
      <c r="G106" s="84" t="s">
        <v>103</v>
      </c>
      <c r="H106" s="85" t="s">
        <v>104</v>
      </c>
      <c r="I106" s="112"/>
      <c r="J106" s="112"/>
      <c r="K106" s="112"/>
      <c r="L106" s="112"/>
      <c r="M106" s="112"/>
      <c r="N106" s="113"/>
      <c r="O106" s="86">
        <v>54</v>
      </c>
      <c r="P106" s="87">
        <f t="shared" si="0"/>
        <v>0</v>
      </c>
      <c r="Q106" s="158" t="str">
        <f t="shared" si="1"/>
        <v/>
      </c>
      <c r="R106" s="150"/>
      <c r="S106" s="118"/>
    </row>
    <row r="107" spans="1:19" ht="35.25" customHeight="1" x14ac:dyDescent="0.25">
      <c r="A107" s="84" t="s">
        <v>307</v>
      </c>
      <c r="B107" s="84" t="s">
        <v>308</v>
      </c>
      <c r="C107" s="84" t="s">
        <v>72</v>
      </c>
      <c r="D107" s="84" t="s">
        <v>100</v>
      </c>
      <c r="E107" s="84" t="s">
        <v>101</v>
      </c>
      <c r="F107" s="84" t="s">
        <v>102</v>
      </c>
      <c r="G107" s="84" t="s">
        <v>103</v>
      </c>
      <c r="H107" s="85" t="s">
        <v>104</v>
      </c>
      <c r="I107" s="112"/>
      <c r="J107" s="112"/>
      <c r="K107" s="112"/>
      <c r="L107" s="112"/>
      <c r="M107" s="112"/>
      <c r="N107" s="113"/>
      <c r="O107" s="86">
        <v>59</v>
      </c>
      <c r="P107" s="87">
        <f t="shared" si="0"/>
        <v>0</v>
      </c>
      <c r="Q107" s="158" t="str">
        <f t="shared" si="1"/>
        <v/>
      </c>
      <c r="R107" s="150"/>
      <c r="S107" s="118"/>
    </row>
    <row r="108" spans="1:19" ht="35.25" customHeight="1" x14ac:dyDescent="0.25">
      <c r="A108" s="84" t="s">
        <v>309</v>
      </c>
      <c r="B108" s="84" t="s">
        <v>310</v>
      </c>
      <c r="C108" s="84" t="s">
        <v>72</v>
      </c>
      <c r="D108" s="84" t="s">
        <v>100</v>
      </c>
      <c r="E108" s="84" t="s">
        <v>101</v>
      </c>
      <c r="F108" s="84" t="s">
        <v>107</v>
      </c>
      <c r="G108" s="84" t="s">
        <v>103</v>
      </c>
      <c r="H108" s="85" t="s">
        <v>104</v>
      </c>
      <c r="I108" s="112"/>
      <c r="J108" s="112"/>
      <c r="K108" s="112"/>
      <c r="L108" s="112"/>
      <c r="M108" s="112"/>
      <c r="N108" s="113"/>
      <c r="O108" s="86">
        <v>48</v>
      </c>
      <c r="P108" s="87">
        <f t="shared" si="0"/>
        <v>0</v>
      </c>
      <c r="Q108" s="158" t="str">
        <f t="shared" si="1"/>
        <v/>
      </c>
      <c r="R108" s="150"/>
      <c r="S108" s="118"/>
    </row>
    <row r="109" spans="1:19" ht="35.25" customHeight="1" x14ac:dyDescent="0.25">
      <c r="A109" s="84" t="s">
        <v>311</v>
      </c>
      <c r="B109" s="84" t="s">
        <v>312</v>
      </c>
      <c r="C109" s="84" t="s">
        <v>72</v>
      </c>
      <c r="D109" s="84" t="s">
        <v>100</v>
      </c>
      <c r="E109" s="84" t="s">
        <v>101</v>
      </c>
      <c r="F109" s="84" t="s">
        <v>110</v>
      </c>
      <c r="G109" s="84" t="s">
        <v>103</v>
      </c>
      <c r="H109" s="85" t="s">
        <v>104</v>
      </c>
      <c r="I109" s="112"/>
      <c r="J109" s="112"/>
      <c r="K109" s="112"/>
      <c r="L109" s="112"/>
      <c r="M109" s="112"/>
      <c r="N109" s="113"/>
      <c r="O109" s="86">
        <v>52</v>
      </c>
      <c r="P109" s="87">
        <f t="shared" si="0"/>
        <v>0</v>
      </c>
      <c r="Q109" s="158" t="str">
        <f t="shared" si="1"/>
        <v/>
      </c>
      <c r="R109" s="150"/>
      <c r="S109" s="118"/>
    </row>
    <row r="110" spans="1:19" ht="35.25" customHeight="1" x14ac:dyDescent="0.25">
      <c r="A110" s="84" t="s">
        <v>313</v>
      </c>
      <c r="B110" s="84" t="s">
        <v>314</v>
      </c>
      <c r="C110" s="84" t="s">
        <v>72</v>
      </c>
      <c r="D110" s="84" t="s">
        <v>100</v>
      </c>
      <c r="E110" s="84" t="s">
        <v>101</v>
      </c>
      <c r="F110" s="84" t="s">
        <v>102</v>
      </c>
      <c r="G110" s="84" t="s">
        <v>103</v>
      </c>
      <c r="H110" s="85" t="s">
        <v>104</v>
      </c>
      <c r="I110" s="112"/>
      <c r="J110" s="112"/>
      <c r="K110" s="112"/>
      <c r="L110" s="112"/>
      <c r="M110" s="112"/>
      <c r="N110" s="113"/>
      <c r="O110" s="86">
        <v>10</v>
      </c>
      <c r="P110" s="87">
        <f t="shared" si="0"/>
        <v>0</v>
      </c>
      <c r="Q110" s="158" t="str">
        <f t="shared" si="1"/>
        <v/>
      </c>
      <c r="R110" s="150"/>
      <c r="S110" s="118"/>
    </row>
    <row r="111" spans="1:19" ht="35.25" customHeight="1" x14ac:dyDescent="0.25">
      <c r="A111" s="84" t="s">
        <v>315</v>
      </c>
      <c r="B111" s="84" t="s">
        <v>316</v>
      </c>
      <c r="C111" s="84" t="s">
        <v>72</v>
      </c>
      <c r="D111" s="84" t="s">
        <v>100</v>
      </c>
      <c r="E111" s="84" t="s">
        <v>101</v>
      </c>
      <c r="F111" s="84" t="s">
        <v>102</v>
      </c>
      <c r="G111" s="84" t="s">
        <v>103</v>
      </c>
      <c r="H111" s="85" t="s">
        <v>104</v>
      </c>
      <c r="I111" s="112"/>
      <c r="J111" s="112"/>
      <c r="K111" s="112"/>
      <c r="L111" s="112"/>
      <c r="M111" s="112"/>
      <c r="N111" s="113"/>
      <c r="O111" s="86">
        <v>104</v>
      </c>
      <c r="P111" s="87">
        <f t="shared" si="0"/>
        <v>0</v>
      </c>
      <c r="Q111" s="158" t="str">
        <f t="shared" si="1"/>
        <v/>
      </c>
      <c r="R111" s="150"/>
      <c r="S111" s="118"/>
    </row>
    <row r="112" spans="1:19" ht="35.25" customHeight="1" x14ac:dyDescent="0.25">
      <c r="A112" s="84" t="s">
        <v>317</v>
      </c>
      <c r="B112" s="84" t="s">
        <v>318</v>
      </c>
      <c r="C112" s="84" t="s">
        <v>72</v>
      </c>
      <c r="D112" s="84" t="s">
        <v>100</v>
      </c>
      <c r="E112" s="84" t="s">
        <v>101</v>
      </c>
      <c r="F112" s="84" t="s">
        <v>107</v>
      </c>
      <c r="G112" s="84" t="s">
        <v>103</v>
      </c>
      <c r="H112" s="85" t="s">
        <v>104</v>
      </c>
      <c r="I112" s="112"/>
      <c r="J112" s="112"/>
      <c r="K112" s="112"/>
      <c r="L112" s="112"/>
      <c r="M112" s="112"/>
      <c r="N112" s="113"/>
      <c r="O112" s="86">
        <v>104</v>
      </c>
      <c r="P112" s="87">
        <f t="shared" si="0"/>
        <v>0</v>
      </c>
      <c r="Q112" s="158" t="str">
        <f t="shared" si="1"/>
        <v/>
      </c>
      <c r="R112" s="150"/>
      <c r="S112" s="118"/>
    </row>
    <row r="113" spans="1:19" ht="35.25" customHeight="1" x14ac:dyDescent="0.25">
      <c r="A113" s="84" t="s">
        <v>319</v>
      </c>
      <c r="B113" s="84" t="s">
        <v>320</v>
      </c>
      <c r="C113" s="84" t="s">
        <v>72</v>
      </c>
      <c r="D113" s="84" t="s">
        <v>100</v>
      </c>
      <c r="E113" s="84" t="s">
        <v>101</v>
      </c>
      <c r="F113" s="84" t="s">
        <v>110</v>
      </c>
      <c r="G113" s="84" t="s">
        <v>103</v>
      </c>
      <c r="H113" s="85" t="s">
        <v>104</v>
      </c>
      <c r="I113" s="112"/>
      <c r="J113" s="112"/>
      <c r="K113" s="112"/>
      <c r="L113" s="112"/>
      <c r="M113" s="112"/>
      <c r="N113" s="113"/>
      <c r="O113" s="86">
        <v>104</v>
      </c>
      <c r="P113" s="87">
        <f t="shared" si="0"/>
        <v>0</v>
      </c>
      <c r="Q113" s="158" t="str">
        <f t="shared" si="1"/>
        <v/>
      </c>
      <c r="R113" s="150"/>
      <c r="S113" s="118"/>
    </row>
    <row r="114" spans="1:19" ht="35.25" customHeight="1" x14ac:dyDescent="0.25">
      <c r="A114" s="84" t="s">
        <v>321</v>
      </c>
      <c r="B114" s="84" t="s">
        <v>322</v>
      </c>
      <c r="C114" s="84" t="s">
        <v>72</v>
      </c>
      <c r="D114" s="84" t="s">
        <v>100</v>
      </c>
      <c r="E114" s="84" t="s">
        <v>101</v>
      </c>
      <c r="F114" s="84" t="s">
        <v>102</v>
      </c>
      <c r="G114" s="84" t="s">
        <v>103</v>
      </c>
      <c r="H114" s="85" t="s">
        <v>104</v>
      </c>
      <c r="I114" s="112"/>
      <c r="J114" s="112"/>
      <c r="K114" s="112"/>
      <c r="L114" s="112"/>
      <c r="M114" s="112"/>
      <c r="N114" s="113"/>
      <c r="O114" s="86">
        <v>254</v>
      </c>
      <c r="P114" s="87">
        <f t="shared" si="0"/>
        <v>0</v>
      </c>
      <c r="Q114" s="158" t="str">
        <f t="shared" si="1"/>
        <v/>
      </c>
      <c r="R114" s="150"/>
      <c r="S114" s="118"/>
    </row>
    <row r="115" spans="1:19" ht="35.25" customHeight="1" x14ac:dyDescent="0.25">
      <c r="A115" s="84" t="s">
        <v>323</v>
      </c>
      <c r="B115" s="84" t="s">
        <v>324</v>
      </c>
      <c r="C115" s="84" t="s">
        <v>72</v>
      </c>
      <c r="D115" s="84" t="s">
        <v>100</v>
      </c>
      <c r="E115" s="84" t="s">
        <v>101</v>
      </c>
      <c r="F115" s="84" t="s">
        <v>107</v>
      </c>
      <c r="G115" s="84" t="s">
        <v>103</v>
      </c>
      <c r="H115" s="85" t="s">
        <v>104</v>
      </c>
      <c r="I115" s="112"/>
      <c r="J115" s="112"/>
      <c r="K115" s="112"/>
      <c r="L115" s="112"/>
      <c r="M115" s="112"/>
      <c r="N115" s="113"/>
      <c r="O115" s="86">
        <v>239</v>
      </c>
      <c r="P115" s="87">
        <f t="shared" si="0"/>
        <v>0</v>
      </c>
      <c r="Q115" s="158" t="str">
        <f t="shared" si="1"/>
        <v/>
      </c>
      <c r="R115" s="150"/>
      <c r="S115" s="118"/>
    </row>
    <row r="116" spans="1:19" ht="35.25" customHeight="1" x14ac:dyDescent="0.25">
      <c r="A116" s="84" t="s">
        <v>325</v>
      </c>
      <c r="B116" s="84" t="s">
        <v>326</v>
      </c>
      <c r="C116" s="84" t="s">
        <v>72</v>
      </c>
      <c r="D116" s="84" t="s">
        <v>100</v>
      </c>
      <c r="E116" s="84" t="s">
        <v>101</v>
      </c>
      <c r="F116" s="84" t="s">
        <v>110</v>
      </c>
      <c r="G116" s="84" t="s">
        <v>103</v>
      </c>
      <c r="H116" s="85" t="s">
        <v>104</v>
      </c>
      <c r="I116" s="112"/>
      <c r="J116" s="112"/>
      <c r="K116" s="112"/>
      <c r="L116" s="112"/>
      <c r="M116" s="112"/>
      <c r="N116" s="113"/>
      <c r="O116" s="86">
        <v>245</v>
      </c>
      <c r="P116" s="87">
        <f t="shared" si="0"/>
        <v>0</v>
      </c>
      <c r="Q116" s="158" t="str">
        <f t="shared" si="1"/>
        <v/>
      </c>
      <c r="R116" s="150"/>
      <c r="S116" s="118"/>
    </row>
    <row r="117" spans="1:19" ht="35.25" customHeight="1" x14ac:dyDescent="0.25">
      <c r="A117" s="84" t="s">
        <v>327</v>
      </c>
      <c r="B117" s="84" t="s">
        <v>328</v>
      </c>
      <c r="C117" s="84" t="s">
        <v>72</v>
      </c>
      <c r="D117" s="84" t="s">
        <v>100</v>
      </c>
      <c r="E117" s="84" t="s">
        <v>101</v>
      </c>
      <c r="F117" s="84" t="s">
        <v>102</v>
      </c>
      <c r="G117" s="84" t="s">
        <v>103</v>
      </c>
      <c r="H117" s="85" t="s">
        <v>104</v>
      </c>
      <c r="I117" s="112"/>
      <c r="J117" s="112"/>
      <c r="K117" s="112"/>
      <c r="L117" s="112"/>
      <c r="M117" s="112"/>
      <c r="N117" s="113"/>
      <c r="O117" s="86">
        <v>1664</v>
      </c>
      <c r="P117" s="87">
        <f t="shared" si="0"/>
        <v>0</v>
      </c>
      <c r="Q117" s="158" t="str">
        <f t="shared" si="1"/>
        <v/>
      </c>
      <c r="R117" s="150"/>
      <c r="S117" s="118"/>
    </row>
    <row r="118" spans="1:19" ht="35.25" customHeight="1" x14ac:dyDescent="0.25">
      <c r="A118" s="84" t="s">
        <v>329</v>
      </c>
      <c r="B118" s="84" t="s">
        <v>330</v>
      </c>
      <c r="C118" s="84" t="s">
        <v>72</v>
      </c>
      <c r="D118" s="84" t="s">
        <v>100</v>
      </c>
      <c r="E118" s="84" t="s">
        <v>101</v>
      </c>
      <c r="F118" s="84" t="s">
        <v>107</v>
      </c>
      <c r="G118" s="84" t="s">
        <v>103</v>
      </c>
      <c r="H118" s="85" t="s">
        <v>104</v>
      </c>
      <c r="I118" s="112"/>
      <c r="J118" s="112"/>
      <c r="K118" s="112"/>
      <c r="L118" s="112"/>
      <c r="M118" s="112"/>
      <c r="N118" s="113"/>
      <c r="O118" s="86">
        <v>1653</v>
      </c>
      <c r="P118" s="87">
        <f t="shared" si="0"/>
        <v>0</v>
      </c>
      <c r="Q118" s="158" t="str">
        <f t="shared" si="1"/>
        <v/>
      </c>
      <c r="R118" s="150"/>
      <c r="S118" s="118"/>
    </row>
    <row r="119" spans="1:19" ht="35.25" customHeight="1" x14ac:dyDescent="0.25">
      <c r="A119" s="84" t="s">
        <v>331</v>
      </c>
      <c r="B119" s="84" t="s">
        <v>332</v>
      </c>
      <c r="C119" s="84" t="s">
        <v>72</v>
      </c>
      <c r="D119" s="84" t="s">
        <v>100</v>
      </c>
      <c r="E119" s="84" t="s">
        <v>101</v>
      </c>
      <c r="F119" s="84" t="s">
        <v>110</v>
      </c>
      <c r="G119" s="84" t="s">
        <v>103</v>
      </c>
      <c r="H119" s="85" t="s">
        <v>104</v>
      </c>
      <c r="I119" s="112"/>
      <c r="J119" s="112"/>
      <c r="K119" s="112"/>
      <c r="L119" s="112"/>
      <c r="M119" s="112"/>
      <c r="N119" s="113"/>
      <c r="O119" s="86">
        <v>1722</v>
      </c>
      <c r="P119" s="87">
        <f t="shared" si="0"/>
        <v>0</v>
      </c>
      <c r="Q119" s="158" t="str">
        <f t="shared" si="1"/>
        <v/>
      </c>
      <c r="R119" s="150"/>
      <c r="S119" s="118"/>
    </row>
    <row r="120" spans="1:19" ht="35.25" customHeight="1" x14ac:dyDescent="0.25">
      <c r="A120" s="84" t="s">
        <v>333</v>
      </c>
      <c r="B120" s="84" t="s">
        <v>334</v>
      </c>
      <c r="C120" s="84" t="s">
        <v>72</v>
      </c>
      <c r="D120" s="84" t="s">
        <v>100</v>
      </c>
      <c r="E120" s="84" t="s">
        <v>101</v>
      </c>
      <c r="F120" s="84" t="s">
        <v>102</v>
      </c>
      <c r="G120" s="84" t="s">
        <v>103</v>
      </c>
      <c r="H120" s="85" t="s">
        <v>104</v>
      </c>
      <c r="I120" s="112"/>
      <c r="J120" s="112"/>
      <c r="K120" s="112"/>
      <c r="L120" s="112"/>
      <c r="M120" s="112"/>
      <c r="N120" s="113"/>
      <c r="O120" s="86">
        <v>21</v>
      </c>
      <c r="P120" s="87">
        <f t="shared" si="0"/>
        <v>0</v>
      </c>
      <c r="Q120" s="158" t="str">
        <f t="shared" si="1"/>
        <v/>
      </c>
      <c r="R120" s="150"/>
      <c r="S120" s="118"/>
    </row>
    <row r="121" spans="1:19" ht="35.25" customHeight="1" x14ac:dyDescent="0.25">
      <c r="A121" s="84" t="s">
        <v>335</v>
      </c>
      <c r="B121" s="84" t="s">
        <v>336</v>
      </c>
      <c r="C121" s="84" t="s">
        <v>72</v>
      </c>
      <c r="D121" s="84" t="s">
        <v>100</v>
      </c>
      <c r="E121" s="84" t="s">
        <v>101</v>
      </c>
      <c r="F121" s="84" t="s">
        <v>107</v>
      </c>
      <c r="G121" s="84" t="s">
        <v>103</v>
      </c>
      <c r="H121" s="85" t="s">
        <v>104</v>
      </c>
      <c r="I121" s="112"/>
      <c r="J121" s="112"/>
      <c r="K121" s="112"/>
      <c r="L121" s="112"/>
      <c r="M121" s="112"/>
      <c r="N121" s="113"/>
      <c r="O121" s="86">
        <v>23</v>
      </c>
      <c r="P121" s="87">
        <f t="shared" si="0"/>
        <v>0</v>
      </c>
      <c r="Q121" s="158" t="str">
        <f t="shared" si="1"/>
        <v/>
      </c>
      <c r="R121" s="150"/>
      <c r="S121" s="118"/>
    </row>
    <row r="122" spans="1:19" ht="35.25" customHeight="1" x14ac:dyDescent="0.25">
      <c r="A122" s="84" t="s">
        <v>337</v>
      </c>
      <c r="B122" s="84" t="s">
        <v>338</v>
      </c>
      <c r="C122" s="84" t="s">
        <v>72</v>
      </c>
      <c r="D122" s="84" t="s">
        <v>100</v>
      </c>
      <c r="E122" s="84" t="s">
        <v>101</v>
      </c>
      <c r="F122" s="84" t="s">
        <v>110</v>
      </c>
      <c r="G122" s="84" t="s">
        <v>103</v>
      </c>
      <c r="H122" s="85" t="s">
        <v>104</v>
      </c>
      <c r="I122" s="112"/>
      <c r="J122" s="112"/>
      <c r="K122" s="112"/>
      <c r="L122" s="112"/>
      <c r="M122" s="112"/>
      <c r="N122" s="113"/>
      <c r="O122" s="86">
        <v>23</v>
      </c>
      <c r="P122" s="87">
        <f t="shared" si="0"/>
        <v>0</v>
      </c>
      <c r="Q122" s="158" t="str">
        <f t="shared" si="1"/>
        <v/>
      </c>
      <c r="R122" s="150"/>
      <c r="S122" s="118"/>
    </row>
    <row r="123" spans="1:19" ht="35.25" customHeight="1" x14ac:dyDescent="0.25">
      <c r="A123" s="84" t="s">
        <v>339</v>
      </c>
      <c r="B123" s="84" t="s">
        <v>340</v>
      </c>
      <c r="C123" s="84" t="s">
        <v>72</v>
      </c>
      <c r="D123" s="84" t="s">
        <v>100</v>
      </c>
      <c r="E123" s="84" t="s">
        <v>101</v>
      </c>
      <c r="F123" s="84" t="s">
        <v>113</v>
      </c>
      <c r="G123" s="84" t="s">
        <v>103</v>
      </c>
      <c r="H123" s="85" t="s">
        <v>104</v>
      </c>
      <c r="I123" s="112"/>
      <c r="J123" s="112"/>
      <c r="K123" s="112"/>
      <c r="L123" s="112"/>
      <c r="M123" s="112"/>
      <c r="N123" s="113"/>
      <c r="O123" s="86">
        <v>24</v>
      </c>
      <c r="P123" s="87">
        <f t="shared" si="0"/>
        <v>0</v>
      </c>
      <c r="Q123" s="158" t="str">
        <f t="shared" si="1"/>
        <v/>
      </c>
      <c r="R123" s="150"/>
      <c r="S123" s="118"/>
    </row>
    <row r="124" spans="1:19" ht="35.25" customHeight="1" x14ac:dyDescent="0.25">
      <c r="A124" s="84" t="s">
        <v>341</v>
      </c>
      <c r="B124" s="84" t="s">
        <v>342</v>
      </c>
      <c r="C124" s="84" t="s">
        <v>72</v>
      </c>
      <c r="D124" s="84" t="s">
        <v>100</v>
      </c>
      <c r="E124" s="84" t="s">
        <v>101</v>
      </c>
      <c r="F124" s="84" t="s">
        <v>113</v>
      </c>
      <c r="G124" s="84" t="s">
        <v>103</v>
      </c>
      <c r="H124" s="85" t="s">
        <v>104</v>
      </c>
      <c r="I124" s="112"/>
      <c r="J124" s="112"/>
      <c r="K124" s="112"/>
      <c r="L124" s="112"/>
      <c r="M124" s="112"/>
      <c r="N124" s="113"/>
      <c r="O124" s="86">
        <v>8</v>
      </c>
      <c r="P124" s="87">
        <f t="shared" si="0"/>
        <v>0</v>
      </c>
      <c r="Q124" s="158" t="str">
        <f t="shared" si="1"/>
        <v/>
      </c>
      <c r="R124" s="150"/>
      <c r="S124" s="118"/>
    </row>
    <row r="125" spans="1:19" ht="35.25" customHeight="1" x14ac:dyDescent="0.25">
      <c r="A125" s="84" t="s">
        <v>343</v>
      </c>
      <c r="B125" s="84" t="s">
        <v>344</v>
      </c>
      <c r="C125" s="84" t="s">
        <v>72</v>
      </c>
      <c r="D125" s="84" t="s">
        <v>100</v>
      </c>
      <c r="E125" s="84" t="s">
        <v>101</v>
      </c>
      <c r="F125" s="84" t="s">
        <v>113</v>
      </c>
      <c r="G125" s="84" t="s">
        <v>103</v>
      </c>
      <c r="H125" s="85" t="s">
        <v>104</v>
      </c>
      <c r="I125" s="112"/>
      <c r="J125" s="112"/>
      <c r="K125" s="112"/>
      <c r="L125" s="112"/>
      <c r="M125" s="112"/>
      <c r="N125" s="113"/>
      <c r="O125" s="86">
        <v>40</v>
      </c>
      <c r="P125" s="87">
        <f t="shared" si="0"/>
        <v>0</v>
      </c>
      <c r="Q125" s="158" t="str">
        <f t="shared" si="1"/>
        <v/>
      </c>
      <c r="R125" s="150"/>
      <c r="S125" s="118"/>
    </row>
    <row r="126" spans="1:19" ht="63" customHeight="1" x14ac:dyDescent="0.25">
      <c r="A126" s="84" t="s">
        <v>345</v>
      </c>
      <c r="B126" s="84" t="s">
        <v>346</v>
      </c>
      <c r="C126" s="84" t="s">
        <v>72</v>
      </c>
      <c r="D126" s="84" t="s">
        <v>100</v>
      </c>
      <c r="E126" s="84" t="s">
        <v>101</v>
      </c>
      <c r="F126" s="84" t="s">
        <v>113</v>
      </c>
      <c r="G126" s="84" t="s">
        <v>103</v>
      </c>
      <c r="H126" s="85" t="s">
        <v>104</v>
      </c>
      <c r="I126" s="112"/>
      <c r="J126" s="112"/>
      <c r="K126" s="112"/>
      <c r="L126" s="112"/>
      <c r="M126" s="112"/>
      <c r="N126" s="113"/>
      <c r="O126" s="86">
        <v>156</v>
      </c>
      <c r="P126" s="87">
        <f t="shared" si="0"/>
        <v>0</v>
      </c>
      <c r="Q126" s="158" t="str">
        <f t="shared" si="1"/>
        <v/>
      </c>
      <c r="R126" s="150"/>
      <c r="S126" s="118"/>
    </row>
    <row r="127" spans="1:19" ht="35.25" customHeight="1" x14ac:dyDescent="0.25">
      <c r="A127" s="84" t="s">
        <v>347</v>
      </c>
      <c r="B127" s="84" t="s">
        <v>348</v>
      </c>
      <c r="C127" s="84" t="s">
        <v>72</v>
      </c>
      <c r="D127" s="84" t="s">
        <v>100</v>
      </c>
      <c r="E127" s="84" t="s">
        <v>101</v>
      </c>
      <c r="F127" s="84" t="s">
        <v>113</v>
      </c>
      <c r="G127" s="84" t="s">
        <v>103</v>
      </c>
      <c r="H127" s="85" t="s">
        <v>104</v>
      </c>
      <c r="I127" s="112"/>
      <c r="J127" s="112"/>
      <c r="K127" s="112"/>
      <c r="L127" s="112"/>
      <c r="M127" s="112"/>
      <c r="N127" s="113"/>
      <c r="O127" s="86">
        <v>246</v>
      </c>
      <c r="P127" s="87">
        <f t="shared" si="0"/>
        <v>0</v>
      </c>
      <c r="Q127" s="158" t="str">
        <f t="shared" si="1"/>
        <v/>
      </c>
      <c r="R127" s="150"/>
      <c r="S127" s="118"/>
    </row>
    <row r="128" spans="1:19" ht="35.25" customHeight="1" x14ac:dyDescent="0.25">
      <c r="A128" s="84" t="s">
        <v>349</v>
      </c>
      <c r="B128" s="84" t="s">
        <v>350</v>
      </c>
      <c r="C128" s="84" t="s">
        <v>72</v>
      </c>
      <c r="D128" s="84" t="s">
        <v>100</v>
      </c>
      <c r="E128" s="84" t="s">
        <v>101</v>
      </c>
      <c r="F128" s="84" t="s">
        <v>113</v>
      </c>
      <c r="G128" s="84" t="s">
        <v>103</v>
      </c>
      <c r="H128" s="85" t="s">
        <v>104</v>
      </c>
      <c r="I128" s="112"/>
      <c r="J128" s="112"/>
      <c r="K128" s="112"/>
      <c r="L128" s="112"/>
      <c r="M128" s="112"/>
      <c r="N128" s="113"/>
      <c r="O128" s="86">
        <v>2251</v>
      </c>
      <c r="P128" s="87">
        <f t="shared" si="0"/>
        <v>0</v>
      </c>
      <c r="Q128" s="158" t="str">
        <f t="shared" si="1"/>
        <v/>
      </c>
      <c r="R128" s="150"/>
      <c r="S128" s="118"/>
    </row>
    <row r="129" spans="1:19" ht="35.25" customHeight="1" x14ac:dyDescent="0.25">
      <c r="A129" s="84" t="s">
        <v>351</v>
      </c>
      <c r="B129" s="84" t="s">
        <v>352</v>
      </c>
      <c r="C129" s="84" t="s">
        <v>72</v>
      </c>
      <c r="D129" s="84" t="s">
        <v>100</v>
      </c>
      <c r="E129" s="84" t="s">
        <v>101</v>
      </c>
      <c r="F129" s="84" t="s">
        <v>113</v>
      </c>
      <c r="G129" s="84" t="s">
        <v>103</v>
      </c>
      <c r="H129" s="85" t="s">
        <v>104</v>
      </c>
      <c r="I129" s="112"/>
      <c r="J129" s="112"/>
      <c r="K129" s="112"/>
      <c r="L129" s="112"/>
      <c r="M129" s="112"/>
      <c r="N129" s="113"/>
      <c r="O129" s="86">
        <v>150</v>
      </c>
      <c r="P129" s="87">
        <f t="shared" si="0"/>
        <v>0</v>
      </c>
      <c r="Q129" s="158" t="str">
        <f t="shared" si="1"/>
        <v/>
      </c>
      <c r="R129" s="150"/>
      <c r="S129" s="118"/>
    </row>
    <row r="130" spans="1:19" ht="35.25" customHeight="1" x14ac:dyDescent="0.25">
      <c r="A130" s="84" t="s">
        <v>353</v>
      </c>
      <c r="B130" s="84" t="s">
        <v>354</v>
      </c>
      <c r="C130" s="84" t="s">
        <v>72</v>
      </c>
      <c r="D130" s="84" t="s">
        <v>100</v>
      </c>
      <c r="E130" s="84" t="s">
        <v>131</v>
      </c>
      <c r="F130" s="84" t="s">
        <v>134</v>
      </c>
      <c r="G130" s="84" t="s">
        <v>103</v>
      </c>
      <c r="H130" s="85" t="s">
        <v>104</v>
      </c>
      <c r="I130" s="112"/>
      <c r="J130" s="112"/>
      <c r="K130" s="112"/>
      <c r="L130" s="112"/>
      <c r="M130" s="112"/>
      <c r="N130" s="113"/>
      <c r="O130" s="86">
        <v>27</v>
      </c>
      <c r="P130" s="87">
        <f t="shared" si="0"/>
        <v>0</v>
      </c>
      <c r="Q130" s="158" t="str">
        <f t="shared" si="1"/>
        <v/>
      </c>
      <c r="R130" s="150"/>
      <c r="S130" s="118"/>
    </row>
    <row r="131" spans="1:19" ht="35.25" customHeight="1" x14ac:dyDescent="0.25">
      <c r="A131" s="84" t="s">
        <v>355</v>
      </c>
      <c r="B131" s="84" t="s">
        <v>356</v>
      </c>
      <c r="C131" s="84" t="s">
        <v>72</v>
      </c>
      <c r="D131" s="84" t="s">
        <v>100</v>
      </c>
      <c r="E131" s="84" t="s">
        <v>131</v>
      </c>
      <c r="F131" s="84" t="s">
        <v>113</v>
      </c>
      <c r="G131" s="84" t="s">
        <v>103</v>
      </c>
      <c r="H131" s="85" t="s">
        <v>104</v>
      </c>
      <c r="I131" s="112"/>
      <c r="J131" s="112"/>
      <c r="K131" s="112"/>
      <c r="L131" s="112"/>
      <c r="M131" s="112"/>
      <c r="N131" s="113"/>
      <c r="O131" s="86">
        <v>71</v>
      </c>
      <c r="P131" s="87">
        <f t="shared" si="0"/>
        <v>0</v>
      </c>
      <c r="Q131" s="158" t="str">
        <f t="shared" si="1"/>
        <v/>
      </c>
      <c r="R131" s="150"/>
      <c r="S131" s="118"/>
    </row>
    <row r="132" spans="1:19" ht="35.25" customHeight="1" x14ac:dyDescent="0.25">
      <c r="A132" s="84" t="s">
        <v>357</v>
      </c>
      <c r="B132" s="84" t="s">
        <v>358</v>
      </c>
      <c r="C132" s="84" t="s">
        <v>72</v>
      </c>
      <c r="D132" s="84" t="s">
        <v>100</v>
      </c>
      <c r="E132" s="84" t="s">
        <v>101</v>
      </c>
      <c r="F132" s="84" t="s">
        <v>359</v>
      </c>
      <c r="G132" s="84" t="s">
        <v>103</v>
      </c>
      <c r="H132" s="85" t="s">
        <v>104</v>
      </c>
      <c r="I132" s="112"/>
      <c r="J132" s="112"/>
      <c r="K132" s="112"/>
      <c r="L132" s="112"/>
      <c r="M132" s="112"/>
      <c r="N132" s="113"/>
      <c r="O132" s="86">
        <v>216</v>
      </c>
      <c r="P132" s="87">
        <f t="shared" si="0"/>
        <v>0</v>
      </c>
      <c r="Q132" s="158" t="str">
        <f t="shared" si="1"/>
        <v/>
      </c>
      <c r="R132" s="150"/>
      <c r="S132" s="118"/>
    </row>
    <row r="133" spans="1:19" ht="35.25" customHeight="1" x14ac:dyDescent="0.25">
      <c r="A133" s="84" t="s">
        <v>360</v>
      </c>
      <c r="B133" s="84" t="s">
        <v>361</v>
      </c>
      <c r="C133" s="84" t="s">
        <v>72</v>
      </c>
      <c r="D133" s="84" t="s">
        <v>100</v>
      </c>
      <c r="E133" s="84" t="s">
        <v>101</v>
      </c>
      <c r="F133" s="84" t="s">
        <v>113</v>
      </c>
      <c r="G133" s="84" t="s">
        <v>103</v>
      </c>
      <c r="H133" s="85" t="s">
        <v>104</v>
      </c>
      <c r="I133" s="112"/>
      <c r="J133" s="112"/>
      <c r="K133" s="112"/>
      <c r="L133" s="112"/>
      <c r="M133" s="112"/>
      <c r="N133" s="113"/>
      <c r="O133" s="86">
        <v>687</v>
      </c>
      <c r="P133" s="87">
        <f t="shared" si="0"/>
        <v>0</v>
      </c>
      <c r="Q133" s="158" t="str">
        <f t="shared" si="1"/>
        <v/>
      </c>
      <c r="R133" s="150"/>
      <c r="S133" s="118"/>
    </row>
    <row r="134" spans="1:19" ht="35.25" customHeight="1" x14ac:dyDescent="0.25">
      <c r="A134" s="84" t="s">
        <v>362</v>
      </c>
      <c r="B134" s="84" t="s">
        <v>363</v>
      </c>
      <c r="C134" s="84" t="s">
        <v>72</v>
      </c>
      <c r="D134" s="84" t="s">
        <v>100</v>
      </c>
      <c r="E134" s="84" t="s">
        <v>101</v>
      </c>
      <c r="F134" s="84" t="s">
        <v>102</v>
      </c>
      <c r="G134" s="84" t="s">
        <v>103</v>
      </c>
      <c r="H134" s="85" t="s">
        <v>104</v>
      </c>
      <c r="I134" s="112"/>
      <c r="J134" s="112"/>
      <c r="K134" s="112"/>
      <c r="L134" s="112"/>
      <c r="M134" s="112"/>
      <c r="N134" s="113"/>
      <c r="O134" s="86">
        <v>77</v>
      </c>
      <c r="P134" s="87">
        <f t="shared" si="0"/>
        <v>0</v>
      </c>
      <c r="Q134" s="158" t="str">
        <f t="shared" si="1"/>
        <v/>
      </c>
      <c r="R134" s="150"/>
      <c r="S134" s="118"/>
    </row>
    <row r="135" spans="1:19" ht="35.25" customHeight="1" x14ac:dyDescent="0.25">
      <c r="A135" s="84" t="s">
        <v>364</v>
      </c>
      <c r="B135" s="84" t="s">
        <v>365</v>
      </c>
      <c r="C135" s="84" t="s">
        <v>72</v>
      </c>
      <c r="D135" s="84" t="s">
        <v>100</v>
      </c>
      <c r="E135" s="84" t="s">
        <v>101</v>
      </c>
      <c r="F135" s="84" t="s">
        <v>107</v>
      </c>
      <c r="G135" s="84" t="s">
        <v>103</v>
      </c>
      <c r="H135" s="85" t="s">
        <v>104</v>
      </c>
      <c r="I135" s="112"/>
      <c r="J135" s="112"/>
      <c r="K135" s="112"/>
      <c r="L135" s="112"/>
      <c r="M135" s="112"/>
      <c r="N135" s="113"/>
      <c r="O135" s="86">
        <v>77</v>
      </c>
      <c r="P135" s="87">
        <f t="shared" si="0"/>
        <v>0</v>
      </c>
      <c r="Q135" s="158" t="str">
        <f t="shared" si="1"/>
        <v/>
      </c>
      <c r="R135" s="150"/>
      <c r="S135" s="118"/>
    </row>
    <row r="136" spans="1:19" ht="35.25" customHeight="1" x14ac:dyDescent="0.25">
      <c r="A136" s="84" t="s">
        <v>366</v>
      </c>
      <c r="B136" s="84" t="s">
        <v>367</v>
      </c>
      <c r="C136" s="84" t="s">
        <v>72</v>
      </c>
      <c r="D136" s="84" t="s">
        <v>100</v>
      </c>
      <c r="E136" s="84" t="s">
        <v>101</v>
      </c>
      <c r="F136" s="84" t="s">
        <v>110</v>
      </c>
      <c r="G136" s="84" t="s">
        <v>103</v>
      </c>
      <c r="H136" s="85" t="s">
        <v>104</v>
      </c>
      <c r="I136" s="112"/>
      <c r="J136" s="112"/>
      <c r="K136" s="112"/>
      <c r="L136" s="112"/>
      <c r="M136" s="112"/>
      <c r="N136" s="113"/>
      <c r="O136" s="86">
        <v>72</v>
      </c>
      <c r="P136" s="87">
        <f t="shared" si="0"/>
        <v>0</v>
      </c>
      <c r="Q136" s="158" t="str">
        <f t="shared" si="1"/>
        <v/>
      </c>
      <c r="R136" s="150"/>
      <c r="S136" s="118"/>
    </row>
    <row r="137" spans="1:19" ht="35.25" customHeight="1" x14ac:dyDescent="0.25">
      <c r="A137" s="84" t="s">
        <v>368</v>
      </c>
      <c r="B137" s="84" t="s">
        <v>369</v>
      </c>
      <c r="C137" s="84" t="s">
        <v>72</v>
      </c>
      <c r="D137" s="84" t="s">
        <v>100</v>
      </c>
      <c r="E137" s="84" t="s">
        <v>101</v>
      </c>
      <c r="F137" s="84" t="s">
        <v>113</v>
      </c>
      <c r="G137" s="84" t="s">
        <v>103</v>
      </c>
      <c r="H137" s="85" t="s">
        <v>104</v>
      </c>
      <c r="I137" s="112"/>
      <c r="J137" s="112"/>
      <c r="K137" s="112"/>
      <c r="L137" s="112"/>
      <c r="M137" s="112"/>
      <c r="N137" s="113"/>
      <c r="O137" s="86">
        <v>179</v>
      </c>
      <c r="P137" s="87">
        <f t="shared" si="0"/>
        <v>0</v>
      </c>
      <c r="Q137" s="158" t="str">
        <f t="shared" si="1"/>
        <v/>
      </c>
      <c r="R137" s="150"/>
      <c r="S137" s="118"/>
    </row>
    <row r="138" spans="1:19" ht="35.25" customHeight="1" x14ac:dyDescent="0.25">
      <c r="A138" s="84" t="s">
        <v>370</v>
      </c>
      <c r="B138" s="84" t="s">
        <v>371</v>
      </c>
      <c r="C138" s="84" t="s">
        <v>72</v>
      </c>
      <c r="D138" s="84" t="s">
        <v>100</v>
      </c>
      <c r="E138" s="84" t="s">
        <v>131</v>
      </c>
      <c r="F138" s="84" t="s">
        <v>134</v>
      </c>
      <c r="G138" s="84" t="s">
        <v>103</v>
      </c>
      <c r="H138" s="85" t="s">
        <v>104</v>
      </c>
      <c r="I138" s="112"/>
      <c r="J138" s="112"/>
      <c r="K138" s="112"/>
      <c r="L138" s="112"/>
      <c r="M138" s="112"/>
      <c r="N138" s="113"/>
      <c r="O138" s="86">
        <v>41</v>
      </c>
      <c r="P138" s="87">
        <f t="shared" si="0"/>
        <v>0</v>
      </c>
      <c r="Q138" s="158" t="str">
        <f t="shared" si="1"/>
        <v/>
      </c>
      <c r="R138" s="150"/>
      <c r="S138" s="118"/>
    </row>
    <row r="139" spans="1:19" ht="35.25" customHeight="1" x14ac:dyDescent="0.25">
      <c r="A139" s="84" t="s">
        <v>372</v>
      </c>
      <c r="B139" s="84" t="s">
        <v>373</v>
      </c>
      <c r="C139" s="84" t="s">
        <v>72</v>
      </c>
      <c r="D139" s="84" t="s">
        <v>100</v>
      </c>
      <c r="E139" s="84" t="s">
        <v>131</v>
      </c>
      <c r="F139" s="84" t="s">
        <v>113</v>
      </c>
      <c r="G139" s="84" t="s">
        <v>103</v>
      </c>
      <c r="H139" s="85" t="s">
        <v>104</v>
      </c>
      <c r="I139" s="112"/>
      <c r="J139" s="112"/>
      <c r="K139" s="112"/>
      <c r="L139" s="112"/>
      <c r="M139" s="112"/>
      <c r="N139" s="113"/>
      <c r="O139" s="86">
        <v>39</v>
      </c>
      <c r="P139" s="87">
        <f t="shared" si="0"/>
        <v>0</v>
      </c>
      <c r="Q139" s="158" t="str">
        <f t="shared" si="1"/>
        <v/>
      </c>
      <c r="R139" s="150"/>
      <c r="S139" s="118"/>
    </row>
    <row r="140" spans="1:19" ht="35.25" customHeight="1" x14ac:dyDescent="0.25">
      <c r="A140" s="84" t="s">
        <v>374</v>
      </c>
      <c r="B140" s="84" t="s">
        <v>375</v>
      </c>
      <c r="C140" s="84" t="s">
        <v>72</v>
      </c>
      <c r="D140" s="84" t="s">
        <v>100</v>
      </c>
      <c r="E140" s="84" t="s">
        <v>157</v>
      </c>
      <c r="F140" s="84" t="s">
        <v>113</v>
      </c>
      <c r="G140" s="84" t="s">
        <v>103</v>
      </c>
      <c r="H140" s="85" t="s">
        <v>104</v>
      </c>
      <c r="I140" s="112"/>
      <c r="J140" s="112"/>
      <c r="K140" s="112"/>
      <c r="L140" s="112"/>
      <c r="M140" s="112"/>
      <c r="N140" s="113"/>
      <c r="O140" s="86">
        <v>370</v>
      </c>
      <c r="P140" s="87">
        <f t="shared" si="0"/>
        <v>0</v>
      </c>
      <c r="Q140" s="158" t="str">
        <f t="shared" si="1"/>
        <v/>
      </c>
      <c r="R140" s="150"/>
      <c r="S140" s="118"/>
    </row>
    <row r="141" spans="1:19" ht="35.25" customHeight="1" x14ac:dyDescent="0.25">
      <c r="A141" s="84" t="s">
        <v>376</v>
      </c>
      <c r="B141" s="84" t="s">
        <v>377</v>
      </c>
      <c r="C141" s="84" t="s">
        <v>72</v>
      </c>
      <c r="D141" s="84" t="s">
        <v>100</v>
      </c>
      <c r="E141" s="84" t="s">
        <v>157</v>
      </c>
      <c r="F141" s="84" t="s">
        <v>113</v>
      </c>
      <c r="G141" s="84" t="s">
        <v>103</v>
      </c>
      <c r="H141" s="85" t="s">
        <v>104</v>
      </c>
      <c r="I141" s="112"/>
      <c r="J141" s="112"/>
      <c r="K141" s="112"/>
      <c r="L141" s="112"/>
      <c r="M141" s="112"/>
      <c r="N141" s="113"/>
      <c r="O141" s="86">
        <v>320</v>
      </c>
      <c r="P141" s="87">
        <f t="shared" si="0"/>
        <v>0</v>
      </c>
      <c r="Q141" s="158" t="str">
        <f t="shared" si="1"/>
        <v/>
      </c>
      <c r="R141" s="150"/>
      <c r="S141" s="118"/>
    </row>
    <row r="142" spans="1:19" ht="35.25" customHeight="1" x14ac:dyDescent="0.25">
      <c r="A142" s="84" t="s">
        <v>378</v>
      </c>
      <c r="B142" s="84" t="s">
        <v>379</v>
      </c>
      <c r="C142" s="84" t="s">
        <v>72</v>
      </c>
      <c r="D142" s="84" t="s">
        <v>100</v>
      </c>
      <c r="E142" s="84" t="s">
        <v>157</v>
      </c>
      <c r="F142" s="84" t="s">
        <v>102</v>
      </c>
      <c r="G142" s="84" t="s">
        <v>103</v>
      </c>
      <c r="H142" s="85" t="s">
        <v>104</v>
      </c>
      <c r="I142" s="112"/>
      <c r="J142" s="112"/>
      <c r="K142" s="112"/>
      <c r="L142" s="112"/>
      <c r="M142" s="112"/>
      <c r="N142" s="113"/>
      <c r="O142" s="86">
        <v>240</v>
      </c>
      <c r="P142" s="87">
        <f t="shared" si="0"/>
        <v>0</v>
      </c>
      <c r="Q142" s="158" t="str">
        <f t="shared" si="1"/>
        <v/>
      </c>
      <c r="R142" s="150"/>
      <c r="S142" s="118"/>
    </row>
    <row r="143" spans="1:19" ht="35.25" customHeight="1" x14ac:dyDescent="0.25">
      <c r="A143" s="84" t="s">
        <v>380</v>
      </c>
      <c r="B143" s="84" t="s">
        <v>381</v>
      </c>
      <c r="C143" s="84" t="s">
        <v>72</v>
      </c>
      <c r="D143" s="84" t="s">
        <v>100</v>
      </c>
      <c r="E143" s="84" t="s">
        <v>157</v>
      </c>
      <c r="F143" s="84" t="s">
        <v>110</v>
      </c>
      <c r="G143" s="84" t="s">
        <v>103</v>
      </c>
      <c r="H143" s="85" t="s">
        <v>104</v>
      </c>
      <c r="I143" s="112"/>
      <c r="J143" s="112"/>
      <c r="K143" s="112"/>
      <c r="L143" s="112"/>
      <c r="M143" s="112"/>
      <c r="N143" s="113"/>
      <c r="O143" s="86">
        <v>230</v>
      </c>
      <c r="P143" s="87">
        <f t="shared" si="0"/>
        <v>0</v>
      </c>
      <c r="Q143" s="158" t="str">
        <f t="shared" si="1"/>
        <v/>
      </c>
      <c r="R143" s="150"/>
      <c r="S143" s="118"/>
    </row>
    <row r="144" spans="1:19" ht="35.25" customHeight="1" x14ac:dyDescent="0.25">
      <c r="A144" s="84" t="s">
        <v>382</v>
      </c>
      <c r="B144" s="84" t="s">
        <v>383</v>
      </c>
      <c r="C144" s="84" t="s">
        <v>72</v>
      </c>
      <c r="D144" s="84" t="s">
        <v>100</v>
      </c>
      <c r="E144" s="84" t="s">
        <v>157</v>
      </c>
      <c r="F144" s="84" t="s">
        <v>107</v>
      </c>
      <c r="G144" s="84" t="s">
        <v>103</v>
      </c>
      <c r="H144" s="85" t="s">
        <v>104</v>
      </c>
      <c r="I144" s="112"/>
      <c r="J144" s="112"/>
      <c r="K144" s="112"/>
      <c r="L144" s="112"/>
      <c r="M144" s="112"/>
      <c r="N144" s="113"/>
      <c r="O144" s="86">
        <v>220</v>
      </c>
      <c r="P144" s="87">
        <f t="shared" si="0"/>
        <v>0</v>
      </c>
      <c r="Q144" s="158" t="str">
        <f t="shared" si="1"/>
        <v/>
      </c>
      <c r="R144" s="150"/>
      <c r="S144" s="118"/>
    </row>
    <row r="145" spans="1:19" ht="35.25" customHeight="1" x14ac:dyDescent="0.25">
      <c r="A145" s="84" t="s">
        <v>384</v>
      </c>
      <c r="B145" s="84" t="s">
        <v>385</v>
      </c>
      <c r="C145" s="84" t="s">
        <v>72</v>
      </c>
      <c r="D145" s="84" t="s">
        <v>100</v>
      </c>
      <c r="E145" s="84" t="s">
        <v>157</v>
      </c>
      <c r="F145" s="84" t="s">
        <v>113</v>
      </c>
      <c r="G145" s="84" t="s">
        <v>103</v>
      </c>
      <c r="H145" s="85" t="s">
        <v>104</v>
      </c>
      <c r="I145" s="112"/>
      <c r="J145" s="112"/>
      <c r="K145" s="112"/>
      <c r="L145" s="112"/>
      <c r="M145" s="112"/>
      <c r="N145" s="113"/>
      <c r="O145" s="86">
        <v>400</v>
      </c>
      <c r="P145" s="87">
        <f t="shared" si="0"/>
        <v>0</v>
      </c>
      <c r="Q145" s="158" t="str">
        <f t="shared" si="1"/>
        <v/>
      </c>
      <c r="R145" s="150"/>
      <c r="S145" s="118"/>
    </row>
    <row r="146" spans="1:19" ht="35.25" customHeight="1" x14ac:dyDescent="0.25">
      <c r="A146" s="84" t="s">
        <v>386</v>
      </c>
      <c r="B146" s="84" t="s">
        <v>387</v>
      </c>
      <c r="C146" s="84" t="s">
        <v>72</v>
      </c>
      <c r="D146" s="84" t="s">
        <v>100</v>
      </c>
      <c r="E146" s="84" t="s">
        <v>157</v>
      </c>
      <c r="F146" s="84" t="s">
        <v>113</v>
      </c>
      <c r="G146" s="84" t="s">
        <v>103</v>
      </c>
      <c r="H146" s="85" t="s">
        <v>104</v>
      </c>
      <c r="I146" s="112"/>
      <c r="J146" s="112"/>
      <c r="K146" s="112"/>
      <c r="L146" s="112"/>
      <c r="M146" s="112"/>
      <c r="N146" s="113"/>
      <c r="O146" s="86">
        <v>87</v>
      </c>
      <c r="P146" s="87">
        <f t="shared" si="0"/>
        <v>0</v>
      </c>
      <c r="Q146" s="158" t="str">
        <f t="shared" si="1"/>
        <v/>
      </c>
      <c r="R146" s="150"/>
      <c r="S146" s="118"/>
    </row>
    <row r="147" spans="1:19" ht="35.25" customHeight="1" x14ac:dyDescent="0.25">
      <c r="A147" s="84" t="s">
        <v>388</v>
      </c>
      <c r="B147" s="84" t="s">
        <v>389</v>
      </c>
      <c r="C147" s="84" t="s">
        <v>72</v>
      </c>
      <c r="D147" s="84" t="s">
        <v>100</v>
      </c>
      <c r="E147" s="84" t="s">
        <v>157</v>
      </c>
      <c r="F147" s="84" t="s">
        <v>102</v>
      </c>
      <c r="G147" s="84" t="s">
        <v>103</v>
      </c>
      <c r="H147" s="85" t="s">
        <v>104</v>
      </c>
      <c r="I147" s="112"/>
      <c r="J147" s="112"/>
      <c r="K147" s="112"/>
      <c r="L147" s="112"/>
      <c r="M147" s="112"/>
      <c r="N147" s="113"/>
      <c r="O147" s="86">
        <v>166</v>
      </c>
      <c r="P147" s="87">
        <f t="shared" si="0"/>
        <v>0</v>
      </c>
      <c r="Q147" s="158" t="str">
        <f t="shared" si="1"/>
        <v/>
      </c>
      <c r="R147" s="150"/>
      <c r="S147" s="118"/>
    </row>
    <row r="148" spans="1:19" ht="35.25" customHeight="1" x14ac:dyDescent="0.25">
      <c r="A148" s="84" t="s">
        <v>390</v>
      </c>
      <c r="B148" s="84" t="s">
        <v>391</v>
      </c>
      <c r="C148" s="84" t="s">
        <v>72</v>
      </c>
      <c r="D148" s="84" t="s">
        <v>100</v>
      </c>
      <c r="E148" s="84" t="s">
        <v>157</v>
      </c>
      <c r="F148" s="84" t="s">
        <v>102</v>
      </c>
      <c r="G148" s="84" t="s">
        <v>103</v>
      </c>
      <c r="H148" s="85" t="s">
        <v>104</v>
      </c>
      <c r="I148" s="112"/>
      <c r="J148" s="112"/>
      <c r="K148" s="112"/>
      <c r="L148" s="112"/>
      <c r="M148" s="112"/>
      <c r="N148" s="113"/>
      <c r="O148" s="86">
        <v>65</v>
      </c>
      <c r="P148" s="87">
        <f t="shared" si="0"/>
        <v>0</v>
      </c>
      <c r="Q148" s="158" t="str">
        <f t="shared" si="1"/>
        <v/>
      </c>
      <c r="R148" s="150"/>
      <c r="S148" s="118"/>
    </row>
    <row r="149" spans="1:19" ht="35.25" customHeight="1" x14ac:dyDescent="0.25">
      <c r="A149" s="84" t="s">
        <v>392</v>
      </c>
      <c r="B149" s="84" t="s">
        <v>393</v>
      </c>
      <c r="C149" s="84" t="s">
        <v>72</v>
      </c>
      <c r="D149" s="84" t="s">
        <v>100</v>
      </c>
      <c r="E149" s="84" t="s">
        <v>157</v>
      </c>
      <c r="F149" s="84" t="s">
        <v>110</v>
      </c>
      <c r="G149" s="84" t="s">
        <v>103</v>
      </c>
      <c r="H149" s="85" t="s">
        <v>104</v>
      </c>
      <c r="I149" s="112"/>
      <c r="J149" s="112"/>
      <c r="K149" s="112"/>
      <c r="L149" s="112"/>
      <c r="M149" s="112"/>
      <c r="N149" s="113"/>
      <c r="O149" s="86">
        <v>175</v>
      </c>
      <c r="P149" s="87">
        <f t="shared" si="0"/>
        <v>0</v>
      </c>
      <c r="Q149" s="158" t="str">
        <f t="shared" si="1"/>
        <v/>
      </c>
      <c r="R149" s="150"/>
      <c r="S149" s="118"/>
    </row>
    <row r="150" spans="1:19" ht="35.25" customHeight="1" x14ac:dyDescent="0.25">
      <c r="A150" s="84" t="s">
        <v>394</v>
      </c>
      <c r="B150" s="84" t="s">
        <v>395</v>
      </c>
      <c r="C150" s="84" t="s">
        <v>72</v>
      </c>
      <c r="D150" s="84" t="s">
        <v>100</v>
      </c>
      <c r="E150" s="84" t="s">
        <v>157</v>
      </c>
      <c r="F150" s="84" t="s">
        <v>110</v>
      </c>
      <c r="G150" s="84" t="s">
        <v>103</v>
      </c>
      <c r="H150" s="85" t="s">
        <v>104</v>
      </c>
      <c r="I150" s="112"/>
      <c r="J150" s="112"/>
      <c r="K150" s="112"/>
      <c r="L150" s="112"/>
      <c r="M150" s="112"/>
      <c r="N150" s="113"/>
      <c r="O150" s="86">
        <v>57</v>
      </c>
      <c r="P150" s="87">
        <f t="shared" si="0"/>
        <v>0</v>
      </c>
      <c r="Q150" s="158" t="str">
        <f t="shared" si="1"/>
        <v/>
      </c>
      <c r="R150" s="150"/>
      <c r="S150" s="118"/>
    </row>
    <row r="151" spans="1:19" ht="35.25" customHeight="1" x14ac:dyDescent="0.25">
      <c r="A151" s="84" t="s">
        <v>396</v>
      </c>
      <c r="B151" s="84" t="s">
        <v>397</v>
      </c>
      <c r="C151" s="84" t="s">
        <v>72</v>
      </c>
      <c r="D151" s="84" t="s">
        <v>100</v>
      </c>
      <c r="E151" s="84" t="s">
        <v>157</v>
      </c>
      <c r="F151" s="84" t="s">
        <v>107</v>
      </c>
      <c r="G151" s="84" t="s">
        <v>103</v>
      </c>
      <c r="H151" s="85" t="s">
        <v>104</v>
      </c>
      <c r="I151" s="112"/>
      <c r="J151" s="112"/>
      <c r="K151" s="112"/>
      <c r="L151" s="112"/>
      <c r="M151" s="112"/>
      <c r="N151" s="113"/>
      <c r="O151" s="86">
        <v>158</v>
      </c>
      <c r="P151" s="87">
        <f t="shared" si="0"/>
        <v>0</v>
      </c>
      <c r="Q151" s="158" t="str">
        <f t="shared" si="1"/>
        <v/>
      </c>
      <c r="R151" s="150"/>
      <c r="S151" s="118"/>
    </row>
    <row r="152" spans="1:19" ht="35.25" customHeight="1" x14ac:dyDescent="0.25">
      <c r="A152" s="84" t="s">
        <v>398</v>
      </c>
      <c r="B152" s="84" t="s">
        <v>399</v>
      </c>
      <c r="C152" s="84" t="s">
        <v>72</v>
      </c>
      <c r="D152" s="84" t="s">
        <v>100</v>
      </c>
      <c r="E152" s="84" t="s">
        <v>157</v>
      </c>
      <c r="F152" s="84" t="s">
        <v>107</v>
      </c>
      <c r="G152" s="84" t="s">
        <v>103</v>
      </c>
      <c r="H152" s="85" t="s">
        <v>104</v>
      </c>
      <c r="I152" s="112"/>
      <c r="J152" s="112"/>
      <c r="K152" s="112"/>
      <c r="L152" s="112"/>
      <c r="M152" s="112"/>
      <c r="N152" s="113"/>
      <c r="O152" s="86">
        <v>65</v>
      </c>
      <c r="P152" s="87">
        <f t="shared" si="0"/>
        <v>0</v>
      </c>
      <c r="Q152" s="158" t="str">
        <f t="shared" si="1"/>
        <v/>
      </c>
      <c r="R152" s="150"/>
      <c r="S152" s="118"/>
    </row>
    <row r="153" spans="1:19" ht="35.25" customHeight="1" x14ac:dyDescent="0.25">
      <c r="A153" s="84" t="s">
        <v>400</v>
      </c>
      <c r="B153" s="84" t="s">
        <v>401</v>
      </c>
      <c r="C153" s="84" t="s">
        <v>72</v>
      </c>
      <c r="D153" s="84" t="s">
        <v>100</v>
      </c>
      <c r="E153" s="84" t="s">
        <v>157</v>
      </c>
      <c r="F153" s="84" t="s">
        <v>113</v>
      </c>
      <c r="G153" s="84" t="s">
        <v>103</v>
      </c>
      <c r="H153" s="85" t="s">
        <v>104</v>
      </c>
      <c r="I153" s="112"/>
      <c r="J153" s="112"/>
      <c r="K153" s="112"/>
      <c r="L153" s="112"/>
      <c r="M153" s="112"/>
      <c r="N153" s="113"/>
      <c r="O153" s="86">
        <v>800</v>
      </c>
      <c r="P153" s="87">
        <f t="shared" si="0"/>
        <v>0</v>
      </c>
      <c r="Q153" s="158" t="str">
        <f t="shared" si="1"/>
        <v/>
      </c>
      <c r="R153" s="150"/>
      <c r="S153" s="118"/>
    </row>
    <row r="154" spans="1:19" ht="35.25" customHeight="1" x14ac:dyDescent="0.25">
      <c r="A154" s="84" t="s">
        <v>402</v>
      </c>
      <c r="B154" s="84" t="s">
        <v>403</v>
      </c>
      <c r="C154" s="84" t="s">
        <v>72</v>
      </c>
      <c r="D154" s="84" t="s">
        <v>100</v>
      </c>
      <c r="E154" s="84" t="s">
        <v>157</v>
      </c>
      <c r="F154" s="84" t="s">
        <v>113</v>
      </c>
      <c r="G154" s="84" t="s">
        <v>103</v>
      </c>
      <c r="H154" s="85" t="s">
        <v>104</v>
      </c>
      <c r="I154" s="112"/>
      <c r="J154" s="112"/>
      <c r="K154" s="112"/>
      <c r="L154" s="112"/>
      <c r="M154" s="112"/>
      <c r="N154" s="113"/>
      <c r="O154" s="86">
        <v>280</v>
      </c>
      <c r="P154" s="87">
        <f t="shared" si="0"/>
        <v>0</v>
      </c>
      <c r="Q154" s="158" t="str">
        <f t="shared" si="1"/>
        <v/>
      </c>
      <c r="R154" s="150"/>
      <c r="S154" s="118"/>
    </row>
    <row r="155" spans="1:19" ht="35.25" customHeight="1" x14ac:dyDescent="0.25">
      <c r="A155" s="84" t="s">
        <v>404</v>
      </c>
      <c r="B155" s="84" t="s">
        <v>405</v>
      </c>
      <c r="C155" s="84" t="s">
        <v>72</v>
      </c>
      <c r="D155" s="84" t="s">
        <v>100</v>
      </c>
      <c r="E155" s="84" t="s">
        <v>157</v>
      </c>
      <c r="F155" s="84" t="s">
        <v>102</v>
      </c>
      <c r="G155" s="84" t="s">
        <v>103</v>
      </c>
      <c r="H155" s="85" t="s">
        <v>104</v>
      </c>
      <c r="I155" s="112"/>
      <c r="J155" s="112"/>
      <c r="K155" s="112"/>
      <c r="L155" s="112"/>
      <c r="M155" s="112"/>
      <c r="N155" s="113"/>
      <c r="O155" s="86">
        <v>500</v>
      </c>
      <c r="P155" s="87">
        <f t="shared" si="0"/>
        <v>0</v>
      </c>
      <c r="Q155" s="158" t="str">
        <f t="shared" si="1"/>
        <v/>
      </c>
      <c r="R155" s="150"/>
      <c r="S155" s="118"/>
    </row>
    <row r="156" spans="1:19" ht="35.25" customHeight="1" x14ac:dyDescent="0.25">
      <c r="A156" s="84" t="s">
        <v>406</v>
      </c>
      <c r="B156" s="84" t="s">
        <v>407</v>
      </c>
      <c r="C156" s="84" t="s">
        <v>72</v>
      </c>
      <c r="D156" s="84" t="s">
        <v>100</v>
      </c>
      <c r="E156" s="84" t="s">
        <v>157</v>
      </c>
      <c r="F156" s="84" t="s">
        <v>102</v>
      </c>
      <c r="G156" s="84" t="s">
        <v>103</v>
      </c>
      <c r="H156" s="85" t="s">
        <v>104</v>
      </c>
      <c r="I156" s="112"/>
      <c r="J156" s="112"/>
      <c r="K156" s="112"/>
      <c r="L156" s="112"/>
      <c r="M156" s="112"/>
      <c r="N156" s="113"/>
      <c r="O156" s="86">
        <v>190</v>
      </c>
      <c r="P156" s="87">
        <f t="shared" si="0"/>
        <v>0</v>
      </c>
      <c r="Q156" s="158" t="str">
        <f t="shared" si="1"/>
        <v/>
      </c>
      <c r="R156" s="150"/>
      <c r="S156" s="118"/>
    </row>
    <row r="157" spans="1:19" ht="35.25" customHeight="1" x14ac:dyDescent="0.25">
      <c r="A157" s="84" t="s">
        <v>408</v>
      </c>
      <c r="B157" s="84" t="s">
        <v>409</v>
      </c>
      <c r="C157" s="84" t="s">
        <v>72</v>
      </c>
      <c r="D157" s="84" t="s">
        <v>100</v>
      </c>
      <c r="E157" s="84" t="s">
        <v>157</v>
      </c>
      <c r="F157" s="84" t="s">
        <v>110</v>
      </c>
      <c r="G157" s="84" t="s">
        <v>103</v>
      </c>
      <c r="H157" s="85" t="s">
        <v>104</v>
      </c>
      <c r="I157" s="112"/>
      <c r="J157" s="112"/>
      <c r="K157" s="112"/>
      <c r="L157" s="112"/>
      <c r="M157" s="112"/>
      <c r="N157" s="113"/>
      <c r="O157" s="86">
        <v>475</v>
      </c>
      <c r="P157" s="87">
        <f t="shared" si="0"/>
        <v>0</v>
      </c>
      <c r="Q157" s="158" t="str">
        <f t="shared" si="1"/>
        <v/>
      </c>
      <c r="R157" s="150"/>
      <c r="S157" s="118"/>
    </row>
    <row r="158" spans="1:19" ht="35.25" customHeight="1" x14ac:dyDescent="0.25">
      <c r="A158" s="84" t="s">
        <v>410</v>
      </c>
      <c r="B158" s="84" t="s">
        <v>411</v>
      </c>
      <c r="C158" s="84" t="s">
        <v>72</v>
      </c>
      <c r="D158" s="84" t="s">
        <v>100</v>
      </c>
      <c r="E158" s="84" t="s">
        <v>157</v>
      </c>
      <c r="F158" s="84" t="s">
        <v>110</v>
      </c>
      <c r="G158" s="84" t="s">
        <v>103</v>
      </c>
      <c r="H158" s="85" t="s">
        <v>104</v>
      </c>
      <c r="I158" s="112"/>
      <c r="J158" s="112"/>
      <c r="K158" s="112"/>
      <c r="L158" s="112"/>
      <c r="M158" s="112"/>
      <c r="N158" s="113"/>
      <c r="O158" s="86">
        <v>170</v>
      </c>
      <c r="P158" s="87">
        <f t="shared" si="0"/>
        <v>0</v>
      </c>
      <c r="Q158" s="158" t="str">
        <f t="shared" si="1"/>
        <v/>
      </c>
      <c r="R158" s="150"/>
      <c r="S158" s="118"/>
    </row>
    <row r="159" spans="1:19" ht="35.25" customHeight="1" x14ac:dyDescent="0.25">
      <c r="A159" s="84" t="s">
        <v>412</v>
      </c>
      <c r="B159" s="84" t="s">
        <v>413</v>
      </c>
      <c r="C159" s="84" t="s">
        <v>72</v>
      </c>
      <c r="D159" s="84" t="s">
        <v>100</v>
      </c>
      <c r="E159" s="84" t="s">
        <v>157</v>
      </c>
      <c r="F159" s="84" t="s">
        <v>107</v>
      </c>
      <c r="G159" s="84" t="s">
        <v>103</v>
      </c>
      <c r="H159" s="85" t="s">
        <v>104</v>
      </c>
      <c r="I159" s="112"/>
      <c r="J159" s="112"/>
      <c r="K159" s="112"/>
      <c r="L159" s="112"/>
      <c r="M159" s="112"/>
      <c r="N159" s="113"/>
      <c r="O159" s="86">
        <v>460</v>
      </c>
      <c r="P159" s="87">
        <f t="shared" si="0"/>
        <v>0</v>
      </c>
      <c r="Q159" s="158" t="str">
        <f t="shared" si="1"/>
        <v/>
      </c>
      <c r="R159" s="150"/>
      <c r="S159" s="118"/>
    </row>
    <row r="160" spans="1:19" ht="35.25" customHeight="1" x14ac:dyDescent="0.25">
      <c r="A160" s="84" t="s">
        <v>414</v>
      </c>
      <c r="B160" s="84" t="s">
        <v>415</v>
      </c>
      <c r="C160" s="84" t="s">
        <v>72</v>
      </c>
      <c r="D160" s="84" t="s">
        <v>100</v>
      </c>
      <c r="E160" s="84" t="s">
        <v>157</v>
      </c>
      <c r="F160" s="84" t="s">
        <v>107</v>
      </c>
      <c r="G160" s="84" t="s">
        <v>103</v>
      </c>
      <c r="H160" s="85" t="s">
        <v>104</v>
      </c>
      <c r="I160" s="112"/>
      <c r="J160" s="112"/>
      <c r="K160" s="112"/>
      <c r="L160" s="112"/>
      <c r="M160" s="112"/>
      <c r="N160" s="113"/>
      <c r="O160" s="86">
        <v>220</v>
      </c>
      <c r="P160" s="87">
        <f t="shared" si="0"/>
        <v>0</v>
      </c>
      <c r="Q160" s="158" t="str">
        <f t="shared" si="1"/>
        <v/>
      </c>
      <c r="R160" s="150"/>
      <c r="S160" s="118"/>
    </row>
    <row r="161" spans="1:19" ht="35.25" customHeight="1" x14ac:dyDescent="0.25">
      <c r="A161" s="84" t="s">
        <v>416</v>
      </c>
      <c r="B161" s="84" t="s">
        <v>417</v>
      </c>
      <c r="C161" s="84" t="s">
        <v>72</v>
      </c>
      <c r="D161" s="84" t="s">
        <v>100</v>
      </c>
      <c r="E161" s="84" t="s">
        <v>157</v>
      </c>
      <c r="F161" s="84" t="s">
        <v>113</v>
      </c>
      <c r="G161" s="84" t="s">
        <v>103</v>
      </c>
      <c r="H161" s="85" t="s">
        <v>104</v>
      </c>
      <c r="I161" s="112"/>
      <c r="J161" s="112"/>
      <c r="K161" s="112"/>
      <c r="L161" s="112"/>
      <c r="M161" s="112"/>
      <c r="N161" s="113"/>
      <c r="O161" s="86">
        <v>75</v>
      </c>
      <c r="P161" s="87">
        <f t="shared" si="0"/>
        <v>0</v>
      </c>
      <c r="Q161" s="158" t="str">
        <f t="shared" si="1"/>
        <v/>
      </c>
      <c r="R161" s="150"/>
      <c r="S161" s="118"/>
    </row>
    <row r="162" spans="1:19" ht="35.25" customHeight="1" x14ac:dyDescent="0.25">
      <c r="A162" s="84" t="s">
        <v>418</v>
      </c>
      <c r="B162" s="84" t="s">
        <v>419</v>
      </c>
      <c r="C162" s="84" t="s">
        <v>72</v>
      </c>
      <c r="D162" s="84" t="s">
        <v>100</v>
      </c>
      <c r="E162" s="84" t="s">
        <v>101</v>
      </c>
      <c r="F162" s="84" t="s">
        <v>126</v>
      </c>
      <c r="G162" s="84" t="s">
        <v>420</v>
      </c>
      <c r="H162" s="85" t="s">
        <v>104</v>
      </c>
      <c r="I162" s="112"/>
      <c r="J162" s="112"/>
      <c r="K162" s="112"/>
      <c r="L162" s="112"/>
      <c r="M162" s="112"/>
      <c r="N162" s="113"/>
      <c r="O162" s="86">
        <v>200</v>
      </c>
      <c r="P162" s="87">
        <f t="shared" si="0"/>
        <v>0</v>
      </c>
      <c r="Q162" s="158" t="str">
        <f t="shared" si="1"/>
        <v/>
      </c>
      <c r="R162" s="150"/>
      <c r="S162" s="118"/>
    </row>
    <row r="163" spans="1:19" ht="35.25" customHeight="1" x14ac:dyDescent="0.25">
      <c r="A163" s="84" t="s">
        <v>421</v>
      </c>
      <c r="B163" s="84" t="s">
        <v>422</v>
      </c>
      <c r="C163" s="84" t="s">
        <v>72</v>
      </c>
      <c r="D163" s="84" t="s">
        <v>423</v>
      </c>
      <c r="E163" s="84" t="s">
        <v>101</v>
      </c>
      <c r="F163" s="84" t="s">
        <v>113</v>
      </c>
      <c r="G163" s="84" t="s">
        <v>103</v>
      </c>
      <c r="H163" s="85" t="s">
        <v>104</v>
      </c>
      <c r="I163" s="112"/>
      <c r="J163" s="112"/>
      <c r="K163" s="112"/>
      <c r="L163" s="112"/>
      <c r="M163" s="112"/>
      <c r="N163" s="113"/>
      <c r="O163" s="86">
        <v>9</v>
      </c>
      <c r="P163" s="87">
        <f t="shared" si="0"/>
        <v>0</v>
      </c>
      <c r="Q163" s="158" t="str">
        <f t="shared" si="1"/>
        <v/>
      </c>
      <c r="R163" s="150"/>
      <c r="S163" s="118"/>
    </row>
    <row r="164" spans="1:19" ht="35.25" customHeight="1" x14ac:dyDescent="0.25">
      <c r="A164" s="84" t="s">
        <v>424</v>
      </c>
      <c r="B164" s="84" t="s">
        <v>425</v>
      </c>
      <c r="C164" s="84" t="s">
        <v>72</v>
      </c>
      <c r="D164" s="84" t="s">
        <v>423</v>
      </c>
      <c r="E164" s="84" t="s">
        <v>101</v>
      </c>
      <c r="F164" s="84" t="s">
        <v>102</v>
      </c>
      <c r="G164" s="84" t="s">
        <v>103</v>
      </c>
      <c r="H164" s="85" t="s">
        <v>104</v>
      </c>
      <c r="I164" s="112"/>
      <c r="J164" s="112"/>
      <c r="K164" s="112"/>
      <c r="L164" s="112"/>
      <c r="M164" s="112"/>
      <c r="N164" s="113"/>
      <c r="O164" s="86">
        <v>10</v>
      </c>
      <c r="P164" s="87">
        <f t="shared" si="0"/>
        <v>0</v>
      </c>
      <c r="Q164" s="158" t="str">
        <f t="shared" si="1"/>
        <v/>
      </c>
      <c r="R164" s="150"/>
      <c r="S164" s="118"/>
    </row>
    <row r="165" spans="1:19" ht="35.25" customHeight="1" x14ac:dyDescent="0.25">
      <c r="A165" s="84" t="s">
        <v>426</v>
      </c>
      <c r="B165" s="84" t="s">
        <v>427</v>
      </c>
      <c r="C165" s="84" t="s">
        <v>72</v>
      </c>
      <c r="D165" s="84" t="s">
        <v>423</v>
      </c>
      <c r="E165" s="84" t="s">
        <v>101</v>
      </c>
      <c r="F165" s="84" t="s">
        <v>107</v>
      </c>
      <c r="G165" s="84" t="s">
        <v>103</v>
      </c>
      <c r="H165" s="85" t="s">
        <v>104</v>
      </c>
      <c r="I165" s="112"/>
      <c r="J165" s="112"/>
      <c r="K165" s="112"/>
      <c r="L165" s="112"/>
      <c r="M165" s="112"/>
      <c r="N165" s="113"/>
      <c r="O165" s="86">
        <v>12</v>
      </c>
      <c r="P165" s="87">
        <f t="shared" si="0"/>
        <v>0</v>
      </c>
      <c r="Q165" s="158" t="str">
        <f t="shared" si="1"/>
        <v/>
      </c>
      <c r="R165" s="150"/>
      <c r="S165" s="118"/>
    </row>
    <row r="166" spans="1:19" ht="35.25" customHeight="1" x14ac:dyDescent="0.25">
      <c r="A166" s="84" t="s">
        <v>428</v>
      </c>
      <c r="B166" s="84" t="s">
        <v>429</v>
      </c>
      <c r="C166" s="84" t="s">
        <v>72</v>
      </c>
      <c r="D166" s="84" t="s">
        <v>423</v>
      </c>
      <c r="E166" s="84" t="s">
        <v>101</v>
      </c>
      <c r="F166" s="84" t="s">
        <v>110</v>
      </c>
      <c r="G166" s="84" t="s">
        <v>103</v>
      </c>
      <c r="H166" s="85" t="s">
        <v>104</v>
      </c>
      <c r="I166" s="112"/>
      <c r="J166" s="112"/>
      <c r="K166" s="112"/>
      <c r="L166" s="112"/>
      <c r="M166" s="112"/>
      <c r="N166" s="113"/>
      <c r="O166" s="86">
        <v>12</v>
      </c>
      <c r="P166" s="87">
        <f t="shared" si="0"/>
        <v>0</v>
      </c>
      <c r="Q166" s="158" t="str">
        <f t="shared" si="1"/>
        <v/>
      </c>
      <c r="R166" s="150"/>
      <c r="S166" s="118"/>
    </row>
    <row r="167" spans="1:19" ht="35.25" customHeight="1" x14ac:dyDescent="0.25">
      <c r="A167" s="84" t="s">
        <v>430</v>
      </c>
      <c r="B167" s="84" t="s">
        <v>431</v>
      </c>
      <c r="C167" s="84" t="s">
        <v>72</v>
      </c>
      <c r="D167" s="84" t="s">
        <v>423</v>
      </c>
      <c r="E167" s="84" t="s">
        <v>101</v>
      </c>
      <c r="F167" s="84" t="s">
        <v>113</v>
      </c>
      <c r="G167" s="84" t="s">
        <v>103</v>
      </c>
      <c r="H167" s="85" t="s">
        <v>104</v>
      </c>
      <c r="I167" s="112"/>
      <c r="J167" s="112"/>
      <c r="K167" s="112"/>
      <c r="L167" s="112"/>
      <c r="M167" s="112"/>
      <c r="N167" s="113"/>
      <c r="O167" s="86">
        <v>4</v>
      </c>
      <c r="P167" s="87">
        <f t="shared" si="0"/>
        <v>0</v>
      </c>
      <c r="Q167" s="158" t="str">
        <f t="shared" si="1"/>
        <v/>
      </c>
      <c r="R167" s="150"/>
      <c r="S167" s="118"/>
    </row>
    <row r="168" spans="1:19" ht="35.25" customHeight="1" x14ac:dyDescent="0.25">
      <c r="A168" s="84" t="s">
        <v>432</v>
      </c>
      <c r="B168" s="84" t="s">
        <v>433</v>
      </c>
      <c r="C168" s="84" t="s">
        <v>72</v>
      </c>
      <c r="D168" s="84" t="s">
        <v>423</v>
      </c>
      <c r="E168" s="84" t="s">
        <v>101</v>
      </c>
      <c r="F168" s="84" t="s">
        <v>102</v>
      </c>
      <c r="G168" s="84" t="s">
        <v>103</v>
      </c>
      <c r="H168" s="85" t="s">
        <v>104</v>
      </c>
      <c r="I168" s="112"/>
      <c r="J168" s="112"/>
      <c r="K168" s="112"/>
      <c r="L168" s="112"/>
      <c r="M168" s="112"/>
      <c r="N168" s="113"/>
      <c r="O168" s="86">
        <v>2</v>
      </c>
      <c r="P168" s="87">
        <f t="shared" si="0"/>
        <v>0</v>
      </c>
      <c r="Q168" s="158" t="str">
        <f t="shared" si="1"/>
        <v/>
      </c>
      <c r="R168" s="150"/>
      <c r="S168" s="118"/>
    </row>
    <row r="169" spans="1:19" ht="35.25" customHeight="1" x14ac:dyDescent="0.25">
      <c r="A169" s="84" t="s">
        <v>434</v>
      </c>
      <c r="B169" s="84" t="s">
        <v>435</v>
      </c>
      <c r="C169" s="84" t="s">
        <v>72</v>
      </c>
      <c r="D169" s="84" t="s">
        <v>423</v>
      </c>
      <c r="E169" s="84" t="s">
        <v>101</v>
      </c>
      <c r="F169" s="84" t="s">
        <v>107</v>
      </c>
      <c r="G169" s="84" t="s">
        <v>103</v>
      </c>
      <c r="H169" s="85" t="s">
        <v>104</v>
      </c>
      <c r="I169" s="112"/>
      <c r="J169" s="112"/>
      <c r="K169" s="112"/>
      <c r="L169" s="112"/>
      <c r="M169" s="112"/>
      <c r="N169" s="113"/>
      <c r="O169" s="86">
        <v>1</v>
      </c>
      <c r="P169" s="87">
        <f t="shared" si="0"/>
        <v>0</v>
      </c>
      <c r="Q169" s="158" t="str">
        <f t="shared" si="1"/>
        <v/>
      </c>
      <c r="R169" s="150"/>
      <c r="S169" s="118"/>
    </row>
    <row r="170" spans="1:19" ht="35.25" customHeight="1" x14ac:dyDescent="0.25">
      <c r="A170" s="84" t="s">
        <v>436</v>
      </c>
      <c r="B170" s="84" t="s">
        <v>437</v>
      </c>
      <c r="C170" s="84" t="s">
        <v>72</v>
      </c>
      <c r="D170" s="84" t="s">
        <v>423</v>
      </c>
      <c r="E170" s="84" t="s">
        <v>101</v>
      </c>
      <c r="F170" s="84" t="s">
        <v>110</v>
      </c>
      <c r="G170" s="84" t="s">
        <v>103</v>
      </c>
      <c r="H170" s="85" t="s">
        <v>104</v>
      </c>
      <c r="I170" s="112"/>
      <c r="J170" s="112"/>
      <c r="K170" s="112"/>
      <c r="L170" s="112"/>
      <c r="M170" s="112"/>
      <c r="N170" s="113"/>
      <c r="O170" s="86">
        <v>3</v>
      </c>
      <c r="P170" s="87">
        <f t="shared" si="0"/>
        <v>0</v>
      </c>
      <c r="Q170" s="158" t="str">
        <f t="shared" si="1"/>
        <v/>
      </c>
      <c r="R170" s="150"/>
      <c r="S170" s="118"/>
    </row>
    <row r="171" spans="1:19" ht="35.25" customHeight="1" x14ac:dyDescent="0.25">
      <c r="A171" s="84" t="s">
        <v>438</v>
      </c>
      <c r="B171" s="84" t="s">
        <v>439</v>
      </c>
      <c r="C171" s="84" t="s">
        <v>72</v>
      </c>
      <c r="D171" s="84" t="s">
        <v>423</v>
      </c>
      <c r="E171" s="84" t="s">
        <v>157</v>
      </c>
      <c r="F171" s="84" t="s">
        <v>113</v>
      </c>
      <c r="G171" s="84" t="s">
        <v>103</v>
      </c>
      <c r="H171" s="85" t="s">
        <v>104</v>
      </c>
      <c r="I171" s="112"/>
      <c r="J171" s="112"/>
      <c r="K171" s="112"/>
      <c r="L171" s="112"/>
      <c r="M171" s="112"/>
      <c r="N171" s="113"/>
      <c r="O171" s="86">
        <v>14</v>
      </c>
      <c r="P171" s="87">
        <f t="shared" si="0"/>
        <v>0</v>
      </c>
      <c r="Q171" s="158" t="str">
        <f t="shared" si="1"/>
        <v/>
      </c>
      <c r="R171" s="150"/>
      <c r="S171" s="118"/>
    </row>
    <row r="172" spans="1:19" ht="35.25" customHeight="1" x14ac:dyDescent="0.25">
      <c r="A172" s="84" t="s">
        <v>440</v>
      </c>
      <c r="B172" s="84" t="s">
        <v>441</v>
      </c>
      <c r="C172" s="84" t="s">
        <v>72</v>
      </c>
      <c r="D172" s="84" t="s">
        <v>423</v>
      </c>
      <c r="E172" s="84" t="s">
        <v>157</v>
      </c>
      <c r="F172" s="84" t="s">
        <v>113</v>
      </c>
      <c r="G172" s="84" t="s">
        <v>103</v>
      </c>
      <c r="H172" s="85" t="s">
        <v>104</v>
      </c>
      <c r="I172" s="112"/>
      <c r="J172" s="112"/>
      <c r="K172" s="112"/>
      <c r="L172" s="112"/>
      <c r="M172" s="112"/>
      <c r="N172" s="113"/>
      <c r="O172" s="86">
        <v>24</v>
      </c>
      <c r="P172" s="87">
        <f t="shared" si="0"/>
        <v>0</v>
      </c>
      <c r="Q172" s="158" t="str">
        <f t="shared" si="1"/>
        <v/>
      </c>
      <c r="R172" s="150"/>
      <c r="S172" s="118"/>
    </row>
    <row r="173" spans="1:19" ht="35.25" customHeight="1" x14ac:dyDescent="0.25">
      <c r="A173" s="84" t="s">
        <v>442</v>
      </c>
      <c r="B173" s="84" t="s">
        <v>443</v>
      </c>
      <c r="C173" s="84" t="s">
        <v>72</v>
      </c>
      <c r="D173" s="84" t="s">
        <v>423</v>
      </c>
      <c r="E173" s="84" t="s">
        <v>444</v>
      </c>
      <c r="F173" s="84" t="s">
        <v>134</v>
      </c>
      <c r="G173" s="84" t="s">
        <v>103</v>
      </c>
      <c r="H173" s="85" t="s">
        <v>104</v>
      </c>
      <c r="I173" s="112"/>
      <c r="J173" s="112"/>
      <c r="K173" s="112"/>
      <c r="L173" s="112"/>
      <c r="M173" s="112"/>
      <c r="N173" s="113"/>
      <c r="O173" s="86">
        <v>636</v>
      </c>
      <c r="P173" s="87">
        <f t="shared" si="0"/>
        <v>0</v>
      </c>
      <c r="Q173" s="158" t="str">
        <f t="shared" si="1"/>
        <v/>
      </c>
      <c r="R173" s="150"/>
      <c r="S173" s="118"/>
    </row>
    <row r="174" spans="1:19" ht="35.25" customHeight="1" x14ac:dyDescent="0.25">
      <c r="A174" s="84" t="s">
        <v>445</v>
      </c>
      <c r="B174" s="84" t="s">
        <v>446</v>
      </c>
      <c r="C174" s="84" t="s">
        <v>72</v>
      </c>
      <c r="D174" s="84" t="s">
        <v>423</v>
      </c>
      <c r="E174" s="84" t="s">
        <v>444</v>
      </c>
      <c r="F174" s="84" t="s">
        <v>134</v>
      </c>
      <c r="G174" s="84" t="s">
        <v>103</v>
      </c>
      <c r="H174" s="85" t="s">
        <v>104</v>
      </c>
      <c r="I174" s="112"/>
      <c r="J174" s="112"/>
      <c r="K174" s="112"/>
      <c r="L174" s="112"/>
      <c r="M174" s="112"/>
      <c r="N174" s="113"/>
      <c r="O174" s="86">
        <v>200</v>
      </c>
      <c r="P174" s="87">
        <f t="shared" si="0"/>
        <v>0</v>
      </c>
      <c r="Q174" s="158" t="str">
        <f t="shared" si="1"/>
        <v/>
      </c>
      <c r="R174" s="150"/>
      <c r="S174" s="118"/>
    </row>
    <row r="175" spans="1:19" ht="35.25" customHeight="1" x14ac:dyDescent="0.25">
      <c r="A175" s="84" t="s">
        <v>447</v>
      </c>
      <c r="B175" s="84" t="s">
        <v>448</v>
      </c>
      <c r="C175" s="84" t="s">
        <v>72</v>
      </c>
      <c r="D175" s="84" t="s">
        <v>423</v>
      </c>
      <c r="E175" s="84" t="s">
        <v>444</v>
      </c>
      <c r="F175" s="84" t="s">
        <v>134</v>
      </c>
      <c r="G175" s="84" t="s">
        <v>103</v>
      </c>
      <c r="H175" s="85" t="s">
        <v>104</v>
      </c>
      <c r="I175" s="112"/>
      <c r="J175" s="112"/>
      <c r="K175" s="112"/>
      <c r="L175" s="112"/>
      <c r="M175" s="112"/>
      <c r="N175" s="113"/>
      <c r="O175" s="86">
        <v>60</v>
      </c>
      <c r="P175" s="87">
        <f t="shared" si="0"/>
        <v>0</v>
      </c>
      <c r="Q175" s="158" t="str">
        <f t="shared" si="1"/>
        <v/>
      </c>
      <c r="R175" s="150"/>
      <c r="S175" s="118"/>
    </row>
    <row r="176" spans="1:19" ht="35.25" customHeight="1" x14ac:dyDescent="0.25">
      <c r="A176" s="84" t="s">
        <v>449</v>
      </c>
      <c r="B176" s="84" t="s">
        <v>450</v>
      </c>
      <c r="C176" s="84" t="s">
        <v>72</v>
      </c>
      <c r="D176" s="84" t="s">
        <v>423</v>
      </c>
      <c r="E176" s="84" t="s">
        <v>444</v>
      </c>
      <c r="F176" s="84" t="s">
        <v>134</v>
      </c>
      <c r="G176" s="84" t="s">
        <v>103</v>
      </c>
      <c r="H176" s="85" t="s">
        <v>104</v>
      </c>
      <c r="I176" s="112"/>
      <c r="J176" s="112"/>
      <c r="K176" s="112"/>
      <c r="L176" s="112"/>
      <c r="M176" s="112"/>
      <c r="N176" s="113"/>
      <c r="O176" s="86">
        <v>435</v>
      </c>
      <c r="P176" s="87">
        <f t="shared" si="0"/>
        <v>0</v>
      </c>
      <c r="Q176" s="158" t="str">
        <f t="shared" si="1"/>
        <v/>
      </c>
      <c r="R176" s="150"/>
      <c r="S176" s="118"/>
    </row>
    <row r="177" spans="1:19" ht="35.25" customHeight="1" x14ac:dyDescent="0.25">
      <c r="A177" s="84" t="s">
        <v>451</v>
      </c>
      <c r="B177" s="84" t="s">
        <v>452</v>
      </c>
      <c r="C177" s="84" t="s">
        <v>72</v>
      </c>
      <c r="D177" s="84" t="s">
        <v>453</v>
      </c>
      <c r="E177" s="84" t="s">
        <v>101</v>
      </c>
      <c r="F177" s="84" t="s">
        <v>113</v>
      </c>
      <c r="G177" s="84" t="s">
        <v>103</v>
      </c>
      <c r="H177" s="85" t="s">
        <v>104</v>
      </c>
      <c r="I177" s="112"/>
      <c r="J177" s="112"/>
      <c r="K177" s="112"/>
      <c r="L177" s="112"/>
      <c r="M177" s="112"/>
      <c r="N177" s="113"/>
      <c r="O177" s="86">
        <v>175</v>
      </c>
      <c r="P177" s="87">
        <f t="shared" si="0"/>
        <v>0</v>
      </c>
      <c r="Q177" s="158" t="str">
        <f t="shared" si="1"/>
        <v/>
      </c>
      <c r="R177" s="150"/>
      <c r="S177" s="118"/>
    </row>
    <row r="178" spans="1:19" ht="35.25" customHeight="1" x14ac:dyDescent="0.25">
      <c r="A178" s="84" t="s">
        <v>454</v>
      </c>
      <c r="B178" s="84" t="s">
        <v>455</v>
      </c>
      <c r="C178" s="84" t="s">
        <v>72</v>
      </c>
      <c r="D178" s="84" t="s">
        <v>453</v>
      </c>
      <c r="E178" s="84" t="s">
        <v>101</v>
      </c>
      <c r="F178" s="84" t="s">
        <v>359</v>
      </c>
      <c r="G178" s="84" t="s">
        <v>103</v>
      </c>
      <c r="H178" s="85" t="s">
        <v>104</v>
      </c>
      <c r="I178" s="112"/>
      <c r="J178" s="112"/>
      <c r="K178" s="112"/>
      <c r="L178" s="112"/>
      <c r="M178" s="112"/>
      <c r="N178" s="113"/>
      <c r="O178" s="86">
        <v>58</v>
      </c>
      <c r="P178" s="87">
        <f t="shared" si="0"/>
        <v>0</v>
      </c>
      <c r="Q178" s="158" t="str">
        <f t="shared" si="1"/>
        <v/>
      </c>
      <c r="R178" s="150"/>
      <c r="S178" s="118"/>
    </row>
    <row r="179" spans="1:19" ht="35.25" customHeight="1" x14ac:dyDescent="0.25">
      <c r="A179" s="84" t="s">
        <v>456</v>
      </c>
      <c r="B179" s="84" t="s">
        <v>457</v>
      </c>
      <c r="C179" s="84" t="s">
        <v>72</v>
      </c>
      <c r="D179" s="84" t="s">
        <v>453</v>
      </c>
      <c r="E179" s="84" t="s">
        <v>101</v>
      </c>
      <c r="F179" s="84" t="s">
        <v>359</v>
      </c>
      <c r="G179" s="84" t="s">
        <v>458</v>
      </c>
      <c r="H179" s="85" t="s">
        <v>104</v>
      </c>
      <c r="I179" s="112"/>
      <c r="J179" s="112"/>
      <c r="K179" s="112"/>
      <c r="L179" s="112"/>
      <c r="M179" s="112"/>
      <c r="N179" s="113"/>
      <c r="O179" s="86">
        <v>24</v>
      </c>
      <c r="P179" s="87">
        <f t="shared" si="0"/>
        <v>0</v>
      </c>
      <c r="Q179" s="158" t="str">
        <f t="shared" si="1"/>
        <v/>
      </c>
      <c r="R179" s="150"/>
      <c r="S179" s="118"/>
    </row>
    <row r="180" spans="1:19" ht="35.25" customHeight="1" x14ac:dyDescent="0.25">
      <c r="A180" s="84" t="s">
        <v>459</v>
      </c>
      <c r="B180" s="84" t="s">
        <v>460</v>
      </c>
      <c r="C180" s="84" t="s">
        <v>72</v>
      </c>
      <c r="D180" s="84" t="s">
        <v>453</v>
      </c>
      <c r="E180" s="84" t="s">
        <v>101</v>
      </c>
      <c r="F180" s="84" t="s">
        <v>461</v>
      </c>
      <c r="G180" s="84" t="s">
        <v>103</v>
      </c>
      <c r="H180" s="85" t="s">
        <v>104</v>
      </c>
      <c r="I180" s="112"/>
      <c r="J180" s="112"/>
      <c r="K180" s="112"/>
      <c r="L180" s="112"/>
      <c r="M180" s="112"/>
      <c r="N180" s="113"/>
      <c r="O180" s="86">
        <v>70</v>
      </c>
      <c r="P180" s="87">
        <f t="shared" si="0"/>
        <v>0</v>
      </c>
      <c r="Q180" s="158" t="str">
        <f t="shared" si="1"/>
        <v/>
      </c>
      <c r="R180" s="150"/>
      <c r="S180" s="118"/>
    </row>
    <row r="181" spans="1:19" ht="35.25" customHeight="1" x14ac:dyDescent="0.25">
      <c r="A181" s="84" t="s">
        <v>462</v>
      </c>
      <c r="B181" s="84" t="s">
        <v>463</v>
      </c>
      <c r="C181" s="84" t="s">
        <v>72</v>
      </c>
      <c r="D181" s="84" t="s">
        <v>453</v>
      </c>
      <c r="E181" s="84" t="s">
        <v>101</v>
      </c>
      <c r="F181" s="84" t="s">
        <v>113</v>
      </c>
      <c r="G181" s="84" t="s">
        <v>103</v>
      </c>
      <c r="H181" s="85" t="s">
        <v>104</v>
      </c>
      <c r="I181" s="112"/>
      <c r="J181" s="112"/>
      <c r="K181" s="112"/>
      <c r="L181" s="112"/>
      <c r="M181" s="112"/>
      <c r="N181" s="113"/>
      <c r="O181" s="86">
        <v>70</v>
      </c>
      <c r="P181" s="87">
        <f t="shared" si="0"/>
        <v>0</v>
      </c>
      <c r="Q181" s="158"/>
      <c r="R181" s="150"/>
      <c r="S181" s="118"/>
    </row>
    <row r="182" spans="1:19" ht="35.25" customHeight="1" x14ac:dyDescent="0.25">
      <c r="A182" s="84" t="s">
        <v>464</v>
      </c>
      <c r="B182" s="84" t="s">
        <v>465</v>
      </c>
      <c r="C182" s="84" t="s">
        <v>72</v>
      </c>
      <c r="D182" s="84" t="s">
        <v>453</v>
      </c>
      <c r="E182" s="84" t="s">
        <v>101</v>
      </c>
      <c r="F182" s="84" t="s">
        <v>102</v>
      </c>
      <c r="G182" s="84" t="s">
        <v>103</v>
      </c>
      <c r="H182" s="85" t="s">
        <v>104</v>
      </c>
      <c r="I182" s="112"/>
      <c r="J182" s="112"/>
      <c r="K182" s="112"/>
      <c r="L182" s="112"/>
      <c r="M182" s="112"/>
      <c r="N182" s="113"/>
      <c r="O182" s="86">
        <v>70</v>
      </c>
      <c r="P182" s="87">
        <f t="shared" si="0"/>
        <v>0</v>
      </c>
      <c r="Q182" s="158" t="s">
        <v>466</v>
      </c>
      <c r="R182" s="150"/>
      <c r="S182" s="118"/>
    </row>
    <row r="183" spans="1:19" ht="35.25" customHeight="1" x14ac:dyDescent="0.25">
      <c r="A183" s="84" t="s">
        <v>467</v>
      </c>
      <c r="B183" s="84" t="s">
        <v>468</v>
      </c>
      <c r="C183" s="84" t="s">
        <v>72</v>
      </c>
      <c r="D183" s="84" t="s">
        <v>453</v>
      </c>
      <c r="E183" s="84" t="s">
        <v>101</v>
      </c>
      <c r="F183" s="84" t="s">
        <v>107</v>
      </c>
      <c r="G183" s="84" t="s">
        <v>103</v>
      </c>
      <c r="H183" s="85" t="s">
        <v>104</v>
      </c>
      <c r="I183" s="112"/>
      <c r="J183" s="112"/>
      <c r="K183" s="112"/>
      <c r="L183" s="112"/>
      <c r="M183" s="112"/>
      <c r="N183" s="113"/>
      <c r="O183" s="86">
        <v>70</v>
      </c>
      <c r="P183" s="87">
        <f t="shared" si="0"/>
        <v>0</v>
      </c>
      <c r="Q183" s="158" t="s">
        <v>466</v>
      </c>
      <c r="R183" s="150"/>
      <c r="S183" s="118"/>
    </row>
    <row r="184" spans="1:19" ht="35.25" customHeight="1" x14ac:dyDescent="0.25">
      <c r="A184" s="84" t="s">
        <v>469</v>
      </c>
      <c r="B184" s="84" t="s">
        <v>470</v>
      </c>
      <c r="C184" s="84" t="s">
        <v>72</v>
      </c>
      <c r="D184" s="84" t="s">
        <v>453</v>
      </c>
      <c r="E184" s="84" t="s">
        <v>101</v>
      </c>
      <c r="F184" s="84" t="s">
        <v>110</v>
      </c>
      <c r="G184" s="84" t="s">
        <v>103</v>
      </c>
      <c r="H184" s="85" t="s">
        <v>104</v>
      </c>
      <c r="I184" s="112"/>
      <c r="J184" s="112"/>
      <c r="K184" s="112"/>
      <c r="L184" s="112"/>
      <c r="M184" s="112"/>
      <c r="N184" s="113"/>
      <c r="O184" s="86">
        <v>70</v>
      </c>
      <c r="P184" s="87">
        <f t="shared" si="0"/>
        <v>0</v>
      </c>
      <c r="Q184" s="158" t="s">
        <v>466</v>
      </c>
      <c r="R184" s="150"/>
      <c r="S184" s="118"/>
    </row>
    <row r="185" spans="1:19" ht="35.25" customHeight="1" x14ac:dyDescent="0.25">
      <c r="A185" s="84" t="s">
        <v>471</v>
      </c>
      <c r="B185" s="84" t="s">
        <v>472</v>
      </c>
      <c r="C185" s="84" t="s">
        <v>72</v>
      </c>
      <c r="D185" s="84" t="s">
        <v>453</v>
      </c>
      <c r="E185" s="84" t="s">
        <v>157</v>
      </c>
      <c r="F185" s="84" t="s">
        <v>113</v>
      </c>
      <c r="G185" s="84" t="s">
        <v>103</v>
      </c>
      <c r="H185" s="85" t="s">
        <v>104</v>
      </c>
      <c r="I185" s="112"/>
      <c r="J185" s="112"/>
      <c r="K185" s="112"/>
      <c r="L185" s="112"/>
      <c r="M185" s="112"/>
      <c r="N185" s="113"/>
      <c r="O185" s="86">
        <v>150</v>
      </c>
      <c r="P185" s="87">
        <f t="shared" si="0"/>
        <v>0</v>
      </c>
      <c r="Q185" s="158" t="s">
        <v>466</v>
      </c>
      <c r="R185" s="150"/>
      <c r="S185" s="118"/>
    </row>
    <row r="186" spans="1:19" ht="35.25" customHeight="1" x14ac:dyDescent="0.25">
      <c r="A186" s="84" t="s">
        <v>473</v>
      </c>
      <c r="B186" s="84" t="s">
        <v>474</v>
      </c>
      <c r="C186" s="84" t="s">
        <v>72</v>
      </c>
      <c r="D186" s="84" t="s">
        <v>453</v>
      </c>
      <c r="E186" s="84" t="s">
        <v>157</v>
      </c>
      <c r="F186" s="84" t="s">
        <v>113</v>
      </c>
      <c r="G186" s="84" t="s">
        <v>103</v>
      </c>
      <c r="H186" s="85" t="s">
        <v>104</v>
      </c>
      <c r="I186" s="112"/>
      <c r="J186" s="112"/>
      <c r="K186" s="112"/>
      <c r="L186" s="112"/>
      <c r="M186" s="112"/>
      <c r="N186" s="113"/>
      <c r="O186" s="86">
        <v>9000</v>
      </c>
      <c r="P186" s="87">
        <f t="shared" si="0"/>
        <v>0</v>
      </c>
      <c r="Q186" s="158" t="s">
        <v>466</v>
      </c>
      <c r="R186" s="150"/>
      <c r="S186" s="118"/>
    </row>
    <row r="187" spans="1:19" ht="35.25" customHeight="1" x14ac:dyDescent="0.25">
      <c r="A187" s="84" t="s">
        <v>475</v>
      </c>
      <c r="B187" s="84" t="s">
        <v>476</v>
      </c>
      <c r="C187" s="84" t="s">
        <v>72</v>
      </c>
      <c r="D187" s="84" t="s">
        <v>453</v>
      </c>
      <c r="E187" s="84" t="s">
        <v>131</v>
      </c>
      <c r="F187" s="84" t="s">
        <v>113</v>
      </c>
      <c r="G187" s="84" t="s">
        <v>103</v>
      </c>
      <c r="H187" s="85" t="s">
        <v>104</v>
      </c>
      <c r="I187" s="112"/>
      <c r="J187" s="112"/>
      <c r="K187" s="112"/>
      <c r="L187" s="112"/>
      <c r="M187" s="112"/>
      <c r="N187" s="113"/>
      <c r="O187" s="86">
        <v>67</v>
      </c>
      <c r="P187" s="87">
        <f t="shared" si="0"/>
        <v>0</v>
      </c>
      <c r="Q187" s="158" t="s">
        <v>466</v>
      </c>
      <c r="R187" s="150"/>
      <c r="S187" s="118"/>
    </row>
    <row r="188" spans="1:19" ht="35.25" customHeight="1" x14ac:dyDescent="0.25">
      <c r="A188" s="84" t="s">
        <v>477</v>
      </c>
      <c r="B188" s="84" t="s">
        <v>478</v>
      </c>
      <c r="C188" s="84" t="s">
        <v>72</v>
      </c>
      <c r="D188" s="84" t="s">
        <v>453</v>
      </c>
      <c r="E188" s="84" t="s">
        <v>101</v>
      </c>
      <c r="F188" s="84" t="s">
        <v>126</v>
      </c>
      <c r="G188" s="84" t="s">
        <v>458</v>
      </c>
      <c r="H188" s="85" t="s">
        <v>104</v>
      </c>
      <c r="I188" s="112"/>
      <c r="J188" s="112"/>
      <c r="K188" s="112"/>
      <c r="L188" s="112"/>
      <c r="M188" s="112"/>
      <c r="N188" s="113"/>
      <c r="O188" s="86">
        <v>50</v>
      </c>
      <c r="P188" s="87">
        <f t="shared" si="0"/>
        <v>0</v>
      </c>
      <c r="Q188" s="158" t="s">
        <v>466</v>
      </c>
      <c r="R188" s="150"/>
      <c r="S188" s="118"/>
    </row>
    <row r="189" spans="1:19" ht="35.25" customHeight="1" x14ac:dyDescent="0.25">
      <c r="A189" s="84" t="s">
        <v>479</v>
      </c>
      <c r="B189" s="84" t="s">
        <v>480</v>
      </c>
      <c r="C189" s="84" t="s">
        <v>72</v>
      </c>
      <c r="D189" s="84" t="s">
        <v>453</v>
      </c>
      <c r="E189" s="84" t="s">
        <v>131</v>
      </c>
      <c r="F189" s="84" t="s">
        <v>113</v>
      </c>
      <c r="G189" s="84" t="s">
        <v>103</v>
      </c>
      <c r="H189" s="85" t="s">
        <v>104</v>
      </c>
      <c r="I189" s="112"/>
      <c r="J189" s="112"/>
      <c r="K189" s="112"/>
      <c r="L189" s="112"/>
      <c r="M189" s="112"/>
      <c r="N189" s="113"/>
      <c r="O189" s="86">
        <v>69</v>
      </c>
      <c r="P189" s="87">
        <f t="shared" si="0"/>
        <v>0</v>
      </c>
      <c r="Q189" s="158" t="s">
        <v>466</v>
      </c>
      <c r="R189" s="150"/>
      <c r="S189" s="118"/>
    </row>
    <row r="190" spans="1:19" ht="35.25" customHeight="1" x14ac:dyDescent="0.25">
      <c r="A190" s="84" t="s">
        <v>481</v>
      </c>
      <c r="B190" s="84" t="s">
        <v>482</v>
      </c>
      <c r="C190" s="84" t="s">
        <v>72</v>
      </c>
      <c r="D190" s="84" t="s">
        <v>453</v>
      </c>
      <c r="E190" s="84" t="s">
        <v>131</v>
      </c>
      <c r="F190" s="84" t="s">
        <v>134</v>
      </c>
      <c r="G190" s="84" t="s">
        <v>458</v>
      </c>
      <c r="H190" s="85" t="s">
        <v>104</v>
      </c>
      <c r="I190" s="112"/>
      <c r="J190" s="112"/>
      <c r="K190" s="112"/>
      <c r="L190" s="112"/>
      <c r="M190" s="112"/>
      <c r="N190" s="113"/>
      <c r="O190" s="86">
        <v>75</v>
      </c>
      <c r="P190" s="87">
        <f t="shared" si="0"/>
        <v>0</v>
      </c>
      <c r="Q190" s="158" t="s">
        <v>466</v>
      </c>
      <c r="R190" s="150"/>
      <c r="S190" s="118"/>
    </row>
    <row r="191" spans="1:19" ht="35.25" customHeight="1" x14ac:dyDescent="0.25">
      <c r="A191" s="84" t="s">
        <v>483</v>
      </c>
      <c r="B191" s="84" t="s">
        <v>484</v>
      </c>
      <c r="C191" s="84" t="s">
        <v>72</v>
      </c>
      <c r="D191" s="84" t="s">
        <v>485</v>
      </c>
      <c r="E191" s="84" t="s">
        <v>444</v>
      </c>
      <c r="F191" s="84" t="s">
        <v>113</v>
      </c>
      <c r="G191" s="84" t="s">
        <v>103</v>
      </c>
      <c r="H191" s="85" t="s">
        <v>104</v>
      </c>
      <c r="I191" s="112"/>
      <c r="J191" s="112"/>
      <c r="K191" s="112"/>
      <c r="L191" s="112"/>
      <c r="M191" s="112"/>
      <c r="N191" s="113"/>
      <c r="O191" s="86">
        <v>30</v>
      </c>
      <c r="P191" s="87">
        <f t="shared" si="0"/>
        <v>0</v>
      </c>
      <c r="Q191" s="158" t="s">
        <v>466</v>
      </c>
      <c r="R191" s="150"/>
      <c r="S191" s="118"/>
    </row>
    <row r="192" spans="1:19" ht="35.25" customHeight="1" x14ac:dyDescent="0.25">
      <c r="A192" s="84" t="s">
        <v>486</v>
      </c>
      <c r="B192" s="84" t="s">
        <v>487</v>
      </c>
      <c r="C192" s="84" t="s">
        <v>72</v>
      </c>
      <c r="D192" s="84" t="s">
        <v>485</v>
      </c>
      <c r="E192" s="84" t="s">
        <v>444</v>
      </c>
      <c r="F192" s="84" t="s">
        <v>113</v>
      </c>
      <c r="G192" s="84" t="s">
        <v>103</v>
      </c>
      <c r="H192" s="85" t="s">
        <v>104</v>
      </c>
      <c r="I192" s="112"/>
      <c r="J192" s="112"/>
      <c r="K192" s="112"/>
      <c r="L192" s="112"/>
      <c r="M192" s="112"/>
      <c r="N192" s="113"/>
      <c r="O192" s="86">
        <v>30</v>
      </c>
      <c r="P192" s="87">
        <f t="shared" si="0"/>
        <v>0</v>
      </c>
      <c r="Q192" s="158" t="s">
        <v>466</v>
      </c>
      <c r="R192" s="150"/>
      <c r="S192" s="118"/>
    </row>
    <row r="193" spans="1:19" ht="35.25" customHeight="1" x14ac:dyDescent="0.25">
      <c r="A193" s="84" t="s">
        <v>488</v>
      </c>
      <c r="B193" s="84" t="s">
        <v>489</v>
      </c>
      <c r="C193" s="84" t="s">
        <v>72</v>
      </c>
      <c r="D193" s="84" t="s">
        <v>485</v>
      </c>
      <c r="E193" s="84" t="s">
        <v>101</v>
      </c>
      <c r="F193" s="84" t="s">
        <v>113</v>
      </c>
      <c r="G193" s="84" t="s">
        <v>103</v>
      </c>
      <c r="H193" s="85" t="s">
        <v>104</v>
      </c>
      <c r="I193" s="112"/>
      <c r="J193" s="112"/>
      <c r="K193" s="112"/>
      <c r="L193" s="112"/>
      <c r="M193" s="112"/>
      <c r="N193" s="113"/>
      <c r="O193" s="86">
        <v>64</v>
      </c>
      <c r="P193" s="87">
        <f t="shared" si="0"/>
        <v>0</v>
      </c>
      <c r="Q193" s="158" t="s">
        <v>466</v>
      </c>
      <c r="R193" s="150"/>
      <c r="S193" s="118"/>
    </row>
    <row r="194" spans="1:19" ht="35.25" customHeight="1" x14ac:dyDescent="0.25">
      <c r="A194" s="84" t="s">
        <v>490</v>
      </c>
      <c r="B194" s="84" t="s">
        <v>491</v>
      </c>
      <c r="C194" s="84" t="s">
        <v>72</v>
      </c>
      <c r="D194" s="84" t="s">
        <v>485</v>
      </c>
      <c r="E194" s="84" t="s">
        <v>101</v>
      </c>
      <c r="F194" s="84" t="s">
        <v>492</v>
      </c>
      <c r="G194" s="84" t="s">
        <v>103</v>
      </c>
      <c r="H194" s="85" t="s">
        <v>104</v>
      </c>
      <c r="I194" s="112"/>
      <c r="J194" s="112"/>
      <c r="K194" s="112"/>
      <c r="L194" s="112"/>
      <c r="M194" s="112"/>
      <c r="N194" s="113"/>
      <c r="O194" s="86">
        <v>16</v>
      </c>
      <c r="P194" s="87">
        <f t="shared" si="0"/>
        <v>0</v>
      </c>
      <c r="Q194" s="158" t="s">
        <v>466</v>
      </c>
      <c r="R194" s="150"/>
      <c r="S194" s="118"/>
    </row>
    <row r="195" spans="1:19" ht="35.25" customHeight="1" x14ac:dyDescent="0.25">
      <c r="A195" s="84" t="s">
        <v>493</v>
      </c>
      <c r="B195" s="84" t="s">
        <v>494</v>
      </c>
      <c r="C195" s="84" t="s">
        <v>72</v>
      </c>
      <c r="D195" s="84" t="s">
        <v>485</v>
      </c>
      <c r="E195" s="84" t="s">
        <v>101</v>
      </c>
      <c r="F195" s="84" t="s">
        <v>126</v>
      </c>
      <c r="G195" s="84" t="s">
        <v>103</v>
      </c>
      <c r="H195" s="85" t="s">
        <v>104</v>
      </c>
      <c r="I195" s="112"/>
      <c r="J195" s="112"/>
      <c r="K195" s="112"/>
      <c r="L195" s="112"/>
      <c r="M195" s="112"/>
      <c r="N195" s="113"/>
      <c r="O195" s="86">
        <v>60</v>
      </c>
      <c r="P195" s="87">
        <f t="shared" si="0"/>
        <v>0</v>
      </c>
      <c r="Q195" s="158" t="s">
        <v>466</v>
      </c>
      <c r="R195" s="150"/>
      <c r="S195" s="118"/>
    </row>
    <row r="196" spans="1:19" ht="35.25" customHeight="1" x14ac:dyDescent="0.25">
      <c r="A196" s="84" t="s">
        <v>495</v>
      </c>
      <c r="B196" s="84" t="s">
        <v>496</v>
      </c>
      <c r="C196" s="84" t="s">
        <v>72</v>
      </c>
      <c r="D196" s="84" t="s">
        <v>497</v>
      </c>
      <c r="E196" s="84" t="s">
        <v>157</v>
      </c>
      <c r="F196" s="84" t="s">
        <v>113</v>
      </c>
      <c r="G196" s="84" t="s">
        <v>103</v>
      </c>
      <c r="H196" s="85" t="s">
        <v>104</v>
      </c>
      <c r="I196" s="112"/>
      <c r="J196" s="112"/>
      <c r="K196" s="112"/>
      <c r="L196" s="112"/>
      <c r="M196" s="112"/>
      <c r="N196" s="113"/>
      <c r="O196" s="86">
        <v>2</v>
      </c>
      <c r="P196" s="87">
        <f t="shared" si="0"/>
        <v>0</v>
      </c>
      <c r="Q196" s="158" t="s">
        <v>466</v>
      </c>
      <c r="R196" s="150"/>
      <c r="S196" s="118"/>
    </row>
    <row r="197" spans="1:19" ht="35.25" customHeight="1" x14ac:dyDescent="0.25">
      <c r="A197" s="84" t="s">
        <v>498</v>
      </c>
      <c r="B197" s="1" t="s">
        <v>499</v>
      </c>
      <c r="C197" s="84" t="s">
        <v>72</v>
      </c>
      <c r="D197" s="84" t="s">
        <v>497</v>
      </c>
      <c r="E197" s="84" t="s">
        <v>157</v>
      </c>
      <c r="F197" s="84" t="s">
        <v>113</v>
      </c>
      <c r="G197" s="84" t="s">
        <v>103</v>
      </c>
      <c r="H197" s="85" t="s">
        <v>104</v>
      </c>
      <c r="I197" s="112"/>
      <c r="J197" s="112"/>
      <c r="K197" s="112"/>
      <c r="L197" s="112"/>
      <c r="M197" s="112"/>
      <c r="N197" s="113"/>
      <c r="O197" s="86">
        <v>250</v>
      </c>
      <c r="P197" s="87">
        <f t="shared" si="0"/>
        <v>0</v>
      </c>
      <c r="Q197" s="158" t="s">
        <v>466</v>
      </c>
      <c r="R197" s="150"/>
      <c r="S197" s="118"/>
    </row>
    <row r="198" spans="1:19" ht="35.25" customHeight="1" x14ac:dyDescent="0.25">
      <c r="A198" s="84" t="s">
        <v>500</v>
      </c>
      <c r="B198" s="84" t="s">
        <v>501</v>
      </c>
      <c r="C198" s="84" t="s">
        <v>72</v>
      </c>
      <c r="D198" s="84" t="s">
        <v>502</v>
      </c>
      <c r="E198" s="84" t="s">
        <v>157</v>
      </c>
      <c r="F198" s="84" t="s">
        <v>113</v>
      </c>
      <c r="G198" s="84" t="s">
        <v>103</v>
      </c>
      <c r="H198" s="85" t="s">
        <v>104</v>
      </c>
      <c r="I198" s="112"/>
      <c r="J198" s="112"/>
      <c r="K198" s="112"/>
      <c r="L198" s="112"/>
      <c r="M198" s="112"/>
      <c r="N198" s="113"/>
      <c r="O198" s="86">
        <v>150</v>
      </c>
      <c r="P198" s="87">
        <f t="shared" si="0"/>
        <v>0</v>
      </c>
      <c r="Q198" s="158" t="s">
        <v>466</v>
      </c>
      <c r="R198" s="150"/>
      <c r="S198" s="118"/>
    </row>
    <row r="199" spans="1:19" ht="35.25" customHeight="1" x14ac:dyDescent="0.25">
      <c r="A199" s="84" t="s">
        <v>503</v>
      </c>
      <c r="B199" s="84" t="s">
        <v>504</v>
      </c>
      <c r="C199" s="84" t="s">
        <v>72</v>
      </c>
      <c r="D199" s="84" t="s">
        <v>502</v>
      </c>
      <c r="E199" s="84" t="s">
        <v>157</v>
      </c>
      <c r="F199" s="84" t="s">
        <v>113</v>
      </c>
      <c r="G199" s="84" t="s">
        <v>103</v>
      </c>
      <c r="H199" s="85" t="s">
        <v>104</v>
      </c>
      <c r="I199" s="112"/>
      <c r="J199" s="112"/>
      <c r="K199" s="112"/>
      <c r="L199" s="112"/>
      <c r="M199" s="112"/>
      <c r="N199" s="113"/>
      <c r="O199" s="86">
        <v>30</v>
      </c>
      <c r="P199" s="87">
        <f t="shared" si="0"/>
        <v>0</v>
      </c>
      <c r="Q199" s="158" t="s">
        <v>466</v>
      </c>
      <c r="R199" s="150"/>
      <c r="S199" s="118"/>
    </row>
    <row r="200" spans="1:19" ht="35.25" customHeight="1" x14ac:dyDescent="0.25">
      <c r="A200" s="84" t="s">
        <v>505</v>
      </c>
      <c r="B200" s="84" t="s">
        <v>506</v>
      </c>
      <c r="C200" s="84" t="s">
        <v>72</v>
      </c>
      <c r="D200" s="84" t="s">
        <v>502</v>
      </c>
      <c r="E200" s="84" t="s">
        <v>157</v>
      </c>
      <c r="F200" s="84" t="s">
        <v>102</v>
      </c>
      <c r="G200" s="84" t="s">
        <v>103</v>
      </c>
      <c r="H200" s="85" t="s">
        <v>104</v>
      </c>
      <c r="I200" s="112"/>
      <c r="J200" s="112"/>
      <c r="K200" s="112"/>
      <c r="L200" s="112"/>
      <c r="M200" s="112"/>
      <c r="N200" s="113"/>
      <c r="O200" s="86">
        <v>30</v>
      </c>
      <c r="P200" s="87">
        <f t="shared" si="0"/>
        <v>0</v>
      </c>
      <c r="Q200" s="158" t="s">
        <v>466</v>
      </c>
      <c r="R200" s="150"/>
      <c r="S200" s="118"/>
    </row>
    <row r="201" spans="1:19" ht="35.25" customHeight="1" x14ac:dyDescent="0.25">
      <c r="A201" s="84" t="s">
        <v>507</v>
      </c>
      <c r="B201" s="84" t="s">
        <v>508</v>
      </c>
      <c r="C201" s="84" t="s">
        <v>72</v>
      </c>
      <c r="D201" s="84" t="s">
        <v>502</v>
      </c>
      <c r="E201" s="84" t="s">
        <v>157</v>
      </c>
      <c r="F201" s="84" t="s">
        <v>107</v>
      </c>
      <c r="G201" s="84" t="s">
        <v>103</v>
      </c>
      <c r="H201" s="85" t="s">
        <v>104</v>
      </c>
      <c r="I201" s="112"/>
      <c r="J201" s="112"/>
      <c r="K201" s="112"/>
      <c r="L201" s="112"/>
      <c r="M201" s="112"/>
      <c r="N201" s="113"/>
      <c r="O201" s="86">
        <v>30</v>
      </c>
      <c r="P201" s="87">
        <f t="shared" si="0"/>
        <v>0</v>
      </c>
      <c r="Q201" s="158" t="s">
        <v>466</v>
      </c>
      <c r="R201" s="150"/>
      <c r="S201" s="118"/>
    </row>
    <row r="202" spans="1:19" ht="35.25" customHeight="1" x14ac:dyDescent="0.25">
      <c r="A202" s="84" t="s">
        <v>509</v>
      </c>
      <c r="B202" s="84" t="s">
        <v>510</v>
      </c>
      <c r="C202" s="84" t="s">
        <v>72</v>
      </c>
      <c r="D202" s="84" t="s">
        <v>502</v>
      </c>
      <c r="E202" s="84" t="s">
        <v>157</v>
      </c>
      <c r="F202" s="84" t="s">
        <v>110</v>
      </c>
      <c r="G202" s="84" t="s">
        <v>103</v>
      </c>
      <c r="H202" s="85" t="s">
        <v>104</v>
      </c>
      <c r="I202" s="112"/>
      <c r="J202" s="112"/>
      <c r="K202" s="112"/>
      <c r="L202" s="112"/>
      <c r="M202" s="112"/>
      <c r="N202" s="113"/>
      <c r="O202" s="86">
        <v>30</v>
      </c>
      <c r="P202" s="87">
        <f t="shared" si="0"/>
        <v>0</v>
      </c>
      <c r="Q202" s="158" t="s">
        <v>466</v>
      </c>
      <c r="R202" s="150"/>
      <c r="S202" s="118"/>
    </row>
    <row r="203" spans="1:19" ht="35.25" customHeight="1" x14ac:dyDescent="0.25">
      <c r="A203" s="84" t="s">
        <v>511</v>
      </c>
      <c r="B203" s="84" t="s">
        <v>512</v>
      </c>
      <c r="C203" s="84" t="s">
        <v>72</v>
      </c>
      <c r="D203" s="84" t="s">
        <v>502</v>
      </c>
      <c r="E203" s="84" t="s">
        <v>157</v>
      </c>
      <c r="F203" s="84" t="s">
        <v>134</v>
      </c>
      <c r="G203" s="84" t="s">
        <v>103</v>
      </c>
      <c r="H203" s="85" t="s">
        <v>104</v>
      </c>
      <c r="I203" s="112"/>
      <c r="J203" s="112"/>
      <c r="K203" s="112"/>
      <c r="L203" s="112"/>
      <c r="M203" s="112"/>
      <c r="N203" s="113"/>
      <c r="O203" s="86">
        <v>40</v>
      </c>
      <c r="P203" s="87">
        <f t="shared" si="0"/>
        <v>0</v>
      </c>
      <c r="Q203" s="158" t="s">
        <v>466</v>
      </c>
      <c r="R203" s="150"/>
      <c r="S203" s="118"/>
    </row>
    <row r="204" spans="1:19" ht="35.25" customHeight="1" x14ac:dyDescent="0.25">
      <c r="A204" s="84" t="s">
        <v>513</v>
      </c>
      <c r="B204" s="84" t="s">
        <v>514</v>
      </c>
      <c r="C204" s="84" t="s">
        <v>72</v>
      </c>
      <c r="D204" s="84" t="s">
        <v>502</v>
      </c>
      <c r="E204" s="84" t="s">
        <v>157</v>
      </c>
      <c r="F204" s="84" t="s">
        <v>110</v>
      </c>
      <c r="G204" s="84" t="s">
        <v>103</v>
      </c>
      <c r="H204" s="85" t="s">
        <v>104</v>
      </c>
      <c r="I204" s="112"/>
      <c r="J204" s="112"/>
      <c r="K204" s="112"/>
      <c r="L204" s="112"/>
      <c r="M204" s="112"/>
      <c r="N204" s="113"/>
      <c r="O204" s="86">
        <v>22</v>
      </c>
      <c r="P204" s="87">
        <f t="shared" si="0"/>
        <v>0</v>
      </c>
      <c r="Q204" s="158" t="s">
        <v>466</v>
      </c>
      <c r="R204" s="150"/>
      <c r="S204" s="118"/>
    </row>
    <row r="205" spans="1:19" ht="35.25" customHeight="1" x14ac:dyDescent="0.25">
      <c r="A205" s="84" t="s">
        <v>515</v>
      </c>
      <c r="B205" s="84" t="s">
        <v>516</v>
      </c>
      <c r="C205" s="84" t="s">
        <v>72</v>
      </c>
      <c r="D205" s="84" t="s">
        <v>502</v>
      </c>
      <c r="E205" s="84" t="s">
        <v>157</v>
      </c>
      <c r="F205" s="84" t="s">
        <v>102</v>
      </c>
      <c r="G205" s="84" t="s">
        <v>103</v>
      </c>
      <c r="H205" s="85" t="s">
        <v>104</v>
      </c>
      <c r="I205" s="112"/>
      <c r="J205" s="112"/>
      <c r="K205" s="112"/>
      <c r="L205" s="112"/>
      <c r="M205" s="112"/>
      <c r="N205" s="113"/>
      <c r="O205" s="86">
        <v>23</v>
      </c>
      <c r="P205" s="87">
        <f t="shared" si="0"/>
        <v>0</v>
      </c>
      <c r="Q205" s="158" t="s">
        <v>466</v>
      </c>
      <c r="R205" s="150"/>
      <c r="S205" s="118"/>
    </row>
    <row r="206" spans="1:19" ht="35.25" customHeight="1" x14ac:dyDescent="0.25">
      <c r="A206" s="84" t="s">
        <v>517</v>
      </c>
      <c r="B206" s="84" t="s">
        <v>518</v>
      </c>
      <c r="C206" s="84" t="s">
        <v>72</v>
      </c>
      <c r="D206" s="84" t="s">
        <v>502</v>
      </c>
      <c r="E206" s="84" t="s">
        <v>157</v>
      </c>
      <c r="F206" s="84" t="s">
        <v>107</v>
      </c>
      <c r="G206" s="84" t="s">
        <v>103</v>
      </c>
      <c r="H206" s="85" t="s">
        <v>104</v>
      </c>
      <c r="I206" s="112"/>
      <c r="J206" s="112"/>
      <c r="K206" s="112"/>
      <c r="L206" s="112"/>
      <c r="M206" s="112"/>
      <c r="N206" s="113"/>
      <c r="O206" s="86">
        <v>34</v>
      </c>
      <c r="P206" s="87">
        <f t="shared" si="0"/>
        <v>0</v>
      </c>
      <c r="Q206" s="158" t="s">
        <v>466</v>
      </c>
      <c r="R206" s="150"/>
      <c r="S206" s="118"/>
    </row>
    <row r="207" spans="1:19" ht="35.25" customHeight="1" x14ac:dyDescent="0.25">
      <c r="A207" s="84" t="s">
        <v>519</v>
      </c>
      <c r="B207" s="84" t="s">
        <v>520</v>
      </c>
      <c r="C207" s="84" t="s">
        <v>72</v>
      </c>
      <c r="D207" s="84" t="s">
        <v>521</v>
      </c>
      <c r="E207" s="84" t="s">
        <v>444</v>
      </c>
      <c r="F207" s="84" t="s">
        <v>134</v>
      </c>
      <c r="G207" s="84" t="s">
        <v>103</v>
      </c>
      <c r="H207" s="85" t="s">
        <v>104</v>
      </c>
      <c r="I207" s="112"/>
      <c r="J207" s="112"/>
      <c r="K207" s="112"/>
      <c r="L207" s="112"/>
      <c r="M207" s="112"/>
      <c r="N207" s="113"/>
      <c r="O207" s="86">
        <v>2</v>
      </c>
      <c r="P207" s="87">
        <f t="shared" si="0"/>
        <v>0</v>
      </c>
      <c r="Q207" s="158" t="s">
        <v>466</v>
      </c>
      <c r="R207" s="150"/>
      <c r="S207" s="118"/>
    </row>
    <row r="208" spans="1:19" ht="35.25" customHeight="1" x14ac:dyDescent="0.25">
      <c r="A208" s="84" t="s">
        <v>522</v>
      </c>
      <c r="B208" s="84" t="s">
        <v>523</v>
      </c>
      <c r="C208" s="84" t="s">
        <v>72</v>
      </c>
      <c r="D208" s="84" t="s">
        <v>521</v>
      </c>
      <c r="E208" s="84" t="s">
        <v>444</v>
      </c>
      <c r="F208" s="84" t="s">
        <v>134</v>
      </c>
      <c r="G208" s="84" t="s">
        <v>103</v>
      </c>
      <c r="H208" s="85" t="s">
        <v>104</v>
      </c>
      <c r="I208" s="112"/>
      <c r="J208" s="112"/>
      <c r="K208" s="112"/>
      <c r="L208" s="112"/>
      <c r="M208" s="112"/>
      <c r="N208" s="113"/>
      <c r="O208" s="86">
        <v>80</v>
      </c>
      <c r="P208" s="87">
        <f t="shared" si="0"/>
        <v>0</v>
      </c>
      <c r="Q208" s="158" t="s">
        <v>466</v>
      </c>
      <c r="R208" s="150"/>
      <c r="S208" s="118"/>
    </row>
    <row r="209" spans="1:19" ht="35.25" customHeight="1" x14ac:dyDescent="0.25">
      <c r="A209" s="84" t="s">
        <v>524</v>
      </c>
      <c r="B209" s="84" t="s">
        <v>525</v>
      </c>
      <c r="C209" s="84" t="s">
        <v>72</v>
      </c>
      <c r="D209" s="84" t="s">
        <v>526</v>
      </c>
      <c r="E209" s="84" t="s">
        <v>157</v>
      </c>
      <c r="F209" s="84" t="s">
        <v>113</v>
      </c>
      <c r="G209" s="84" t="s">
        <v>103</v>
      </c>
      <c r="H209" s="85" t="s">
        <v>104</v>
      </c>
      <c r="I209" s="112"/>
      <c r="J209" s="112"/>
      <c r="K209" s="112"/>
      <c r="L209" s="112"/>
      <c r="M209" s="112"/>
      <c r="N209" s="113"/>
      <c r="O209" s="86">
        <v>120</v>
      </c>
      <c r="P209" s="87">
        <f t="shared" si="0"/>
        <v>0</v>
      </c>
      <c r="Q209" s="158" t="s">
        <v>466</v>
      </c>
      <c r="R209" s="150"/>
      <c r="S209" s="118"/>
    </row>
    <row r="210" spans="1:19" ht="35.25" customHeight="1" x14ac:dyDescent="0.25">
      <c r="A210" s="84" t="s">
        <v>527</v>
      </c>
      <c r="B210" s="84" t="s">
        <v>528</v>
      </c>
      <c r="C210" s="84" t="s">
        <v>72</v>
      </c>
      <c r="D210" s="84" t="s">
        <v>526</v>
      </c>
      <c r="E210" s="84" t="s">
        <v>157</v>
      </c>
      <c r="F210" s="84" t="s">
        <v>107</v>
      </c>
      <c r="G210" s="84" t="s">
        <v>103</v>
      </c>
      <c r="H210" s="85" t="s">
        <v>104</v>
      </c>
      <c r="I210" s="112"/>
      <c r="J210" s="112"/>
      <c r="K210" s="112"/>
      <c r="L210" s="112"/>
      <c r="M210" s="112"/>
      <c r="N210" s="113"/>
      <c r="O210" s="86">
        <v>30</v>
      </c>
      <c r="P210" s="87">
        <f t="shared" si="0"/>
        <v>0</v>
      </c>
      <c r="Q210" s="158" t="s">
        <v>466</v>
      </c>
      <c r="R210" s="150"/>
      <c r="S210" s="118"/>
    </row>
    <row r="211" spans="1:19" ht="35.25" customHeight="1" x14ac:dyDescent="0.25">
      <c r="A211" s="84" t="s">
        <v>529</v>
      </c>
      <c r="B211" s="84" t="s">
        <v>530</v>
      </c>
      <c r="C211" s="84" t="s">
        <v>72</v>
      </c>
      <c r="D211" s="84" t="s">
        <v>526</v>
      </c>
      <c r="E211" s="84" t="s">
        <v>157</v>
      </c>
      <c r="F211" s="84" t="s">
        <v>110</v>
      </c>
      <c r="G211" s="84" t="s">
        <v>103</v>
      </c>
      <c r="H211" s="85" t="s">
        <v>104</v>
      </c>
      <c r="I211" s="112"/>
      <c r="J211" s="112"/>
      <c r="K211" s="112"/>
      <c r="L211" s="112"/>
      <c r="M211" s="112"/>
      <c r="N211" s="113"/>
      <c r="O211" s="86">
        <v>30</v>
      </c>
      <c r="P211" s="87">
        <f t="shared" si="0"/>
        <v>0</v>
      </c>
      <c r="Q211" s="158" t="s">
        <v>466</v>
      </c>
      <c r="R211" s="150"/>
      <c r="S211" s="118"/>
    </row>
    <row r="212" spans="1:19" ht="45.75" customHeight="1" x14ac:dyDescent="0.25">
      <c r="A212" s="84" t="s">
        <v>531</v>
      </c>
      <c r="B212" s="84" t="s">
        <v>532</v>
      </c>
      <c r="C212" s="84" t="s">
        <v>72</v>
      </c>
      <c r="D212" s="84" t="s">
        <v>526</v>
      </c>
      <c r="E212" s="84" t="s">
        <v>157</v>
      </c>
      <c r="F212" s="84" t="s">
        <v>113</v>
      </c>
      <c r="G212" s="84" t="s">
        <v>103</v>
      </c>
      <c r="H212" s="85" t="s">
        <v>104</v>
      </c>
      <c r="I212" s="112"/>
      <c r="J212" s="112"/>
      <c r="K212" s="112"/>
      <c r="L212" s="112"/>
      <c r="M212" s="112"/>
      <c r="N212" s="113"/>
      <c r="O212" s="86">
        <v>60</v>
      </c>
      <c r="P212" s="87">
        <f t="shared" si="0"/>
        <v>0</v>
      </c>
      <c r="Q212" s="158" t="s">
        <v>466</v>
      </c>
      <c r="R212" s="150"/>
      <c r="S212" s="118"/>
    </row>
    <row r="213" spans="1:19" ht="35.25" customHeight="1" x14ac:dyDescent="0.25">
      <c r="A213" s="84" t="s">
        <v>533</v>
      </c>
      <c r="B213" s="84" t="s">
        <v>534</v>
      </c>
      <c r="C213" s="84" t="s">
        <v>72</v>
      </c>
      <c r="D213" s="84" t="s">
        <v>526</v>
      </c>
      <c r="E213" s="84" t="s">
        <v>157</v>
      </c>
      <c r="F213" s="84" t="s">
        <v>110</v>
      </c>
      <c r="G213" s="84" t="s">
        <v>103</v>
      </c>
      <c r="H213" s="85" t="s">
        <v>104</v>
      </c>
      <c r="I213" s="112"/>
      <c r="J213" s="112"/>
      <c r="K213" s="112"/>
      <c r="L213" s="112"/>
      <c r="M213" s="112"/>
      <c r="N213" s="113"/>
      <c r="O213" s="86">
        <v>30</v>
      </c>
      <c r="P213" s="87">
        <f t="shared" si="0"/>
        <v>0</v>
      </c>
      <c r="Q213" s="158" t="s">
        <v>466</v>
      </c>
      <c r="R213" s="150"/>
      <c r="S213" s="118"/>
    </row>
    <row r="214" spans="1:19" ht="35.25" customHeight="1" x14ac:dyDescent="0.25">
      <c r="A214" s="84" t="s">
        <v>535</v>
      </c>
      <c r="B214" s="84" t="s">
        <v>536</v>
      </c>
      <c r="C214" s="84" t="s">
        <v>72</v>
      </c>
      <c r="D214" s="84" t="s">
        <v>526</v>
      </c>
      <c r="E214" s="84" t="s">
        <v>157</v>
      </c>
      <c r="F214" s="84" t="s">
        <v>107</v>
      </c>
      <c r="G214" s="84" t="s">
        <v>103</v>
      </c>
      <c r="H214" s="85" t="s">
        <v>104</v>
      </c>
      <c r="I214" s="112"/>
      <c r="J214" s="112"/>
      <c r="K214" s="112"/>
      <c r="L214" s="112"/>
      <c r="M214" s="112"/>
      <c r="N214" s="113"/>
      <c r="O214" s="86">
        <v>50</v>
      </c>
      <c r="P214" s="87">
        <f t="shared" si="0"/>
        <v>0</v>
      </c>
      <c r="Q214" s="158" t="e">
        <f t="shared" ref="Q214:Q267" si="2">#N/A</f>
        <v>#N/A</v>
      </c>
      <c r="R214" s="150"/>
      <c r="S214" s="118"/>
    </row>
    <row r="215" spans="1:19" ht="35.25" customHeight="1" x14ac:dyDescent="0.25">
      <c r="A215" s="84" t="s">
        <v>537</v>
      </c>
      <c r="B215" s="84" t="s">
        <v>538</v>
      </c>
      <c r="C215" s="84" t="s">
        <v>72</v>
      </c>
      <c r="D215" s="84" t="s">
        <v>526</v>
      </c>
      <c r="E215" s="84" t="s">
        <v>157</v>
      </c>
      <c r="F215" s="84" t="s">
        <v>102</v>
      </c>
      <c r="G215" s="84" t="s">
        <v>103</v>
      </c>
      <c r="H215" s="85" t="s">
        <v>104</v>
      </c>
      <c r="I215" s="112"/>
      <c r="J215" s="112"/>
      <c r="K215" s="112"/>
      <c r="L215" s="112"/>
      <c r="M215" s="112"/>
      <c r="N215" s="113"/>
      <c r="O215" s="86">
        <v>30</v>
      </c>
      <c r="P215" s="87">
        <f t="shared" si="0"/>
        <v>0</v>
      </c>
      <c r="Q215" s="158" t="e">
        <f t="shared" si="2"/>
        <v>#N/A</v>
      </c>
      <c r="R215" s="150"/>
      <c r="S215" s="118"/>
    </row>
    <row r="216" spans="1:19" ht="35.25" customHeight="1" x14ac:dyDescent="0.25">
      <c r="A216" s="84" t="s">
        <v>539</v>
      </c>
      <c r="B216" s="84" t="s">
        <v>540</v>
      </c>
      <c r="C216" s="84" t="s">
        <v>72</v>
      </c>
      <c r="D216" s="84" t="s">
        <v>526</v>
      </c>
      <c r="E216" s="84" t="s">
        <v>157</v>
      </c>
      <c r="F216" s="84" t="s">
        <v>113</v>
      </c>
      <c r="G216" s="84" t="s">
        <v>103</v>
      </c>
      <c r="H216" s="85" t="s">
        <v>104</v>
      </c>
      <c r="I216" s="112"/>
      <c r="J216" s="112"/>
      <c r="K216" s="112"/>
      <c r="L216" s="112"/>
      <c r="M216" s="112"/>
      <c r="N216" s="113"/>
      <c r="O216" s="86">
        <v>60</v>
      </c>
      <c r="P216" s="87">
        <f t="shared" si="0"/>
        <v>0</v>
      </c>
      <c r="Q216" s="158" t="e">
        <f t="shared" si="2"/>
        <v>#N/A</v>
      </c>
      <c r="R216" s="150"/>
      <c r="S216" s="118"/>
    </row>
    <row r="217" spans="1:19" ht="35.25" customHeight="1" x14ac:dyDescent="0.25">
      <c r="A217" s="84" t="s">
        <v>541</v>
      </c>
      <c r="B217" s="84" t="s">
        <v>542</v>
      </c>
      <c r="C217" s="84" t="s">
        <v>72</v>
      </c>
      <c r="D217" s="84" t="s">
        <v>543</v>
      </c>
      <c r="E217" s="84" t="s">
        <v>157</v>
      </c>
      <c r="F217" s="84" t="s">
        <v>113</v>
      </c>
      <c r="G217" s="84" t="s">
        <v>103</v>
      </c>
      <c r="H217" s="85" t="s">
        <v>104</v>
      </c>
      <c r="I217" s="112"/>
      <c r="J217" s="112"/>
      <c r="K217" s="112"/>
      <c r="L217" s="112"/>
      <c r="M217" s="112"/>
      <c r="N217" s="113"/>
      <c r="O217" s="86">
        <v>50</v>
      </c>
      <c r="P217" s="87">
        <f t="shared" si="0"/>
        <v>0</v>
      </c>
      <c r="Q217" s="158" t="e">
        <f t="shared" si="2"/>
        <v>#N/A</v>
      </c>
      <c r="R217" s="150"/>
      <c r="S217" s="118"/>
    </row>
    <row r="218" spans="1:19" ht="35.25" customHeight="1" x14ac:dyDescent="0.25">
      <c r="A218" s="84" t="s">
        <v>544</v>
      </c>
      <c r="B218" s="84" t="s">
        <v>545</v>
      </c>
      <c r="C218" s="84" t="s">
        <v>72</v>
      </c>
      <c r="D218" s="84" t="s">
        <v>543</v>
      </c>
      <c r="E218" s="84" t="s">
        <v>157</v>
      </c>
      <c r="F218" s="84" t="s">
        <v>113</v>
      </c>
      <c r="G218" s="84" t="s">
        <v>103</v>
      </c>
      <c r="H218" s="85" t="s">
        <v>104</v>
      </c>
      <c r="I218" s="112"/>
      <c r="J218" s="112"/>
      <c r="K218" s="112"/>
      <c r="L218" s="112"/>
      <c r="M218" s="112"/>
      <c r="N218" s="113"/>
      <c r="O218" s="86">
        <v>1</v>
      </c>
      <c r="P218" s="87">
        <f t="shared" si="0"/>
        <v>0</v>
      </c>
      <c r="Q218" s="158" t="e">
        <f t="shared" si="2"/>
        <v>#N/A</v>
      </c>
      <c r="R218" s="150"/>
      <c r="S218" s="118"/>
    </row>
    <row r="219" spans="1:19" ht="35.25" customHeight="1" x14ac:dyDescent="0.25">
      <c r="A219" s="84" t="s">
        <v>546</v>
      </c>
      <c r="B219" s="84" t="s">
        <v>547</v>
      </c>
      <c r="C219" s="84" t="s">
        <v>72</v>
      </c>
      <c r="D219" s="84" t="s">
        <v>543</v>
      </c>
      <c r="E219" s="84" t="s">
        <v>157</v>
      </c>
      <c r="F219" s="84" t="s">
        <v>102</v>
      </c>
      <c r="G219" s="84" t="s">
        <v>103</v>
      </c>
      <c r="H219" s="85" t="s">
        <v>104</v>
      </c>
      <c r="I219" s="112"/>
      <c r="J219" s="112"/>
      <c r="K219" s="112"/>
      <c r="L219" s="112"/>
      <c r="M219" s="112"/>
      <c r="N219" s="113"/>
      <c r="O219" s="86">
        <v>250</v>
      </c>
      <c r="P219" s="87">
        <f t="shared" si="0"/>
        <v>0</v>
      </c>
      <c r="Q219" s="158" t="e">
        <f t="shared" si="2"/>
        <v>#N/A</v>
      </c>
      <c r="R219" s="150"/>
      <c r="S219" s="118"/>
    </row>
    <row r="220" spans="1:19" ht="35.25" customHeight="1" x14ac:dyDescent="0.25">
      <c r="A220" s="84" t="s">
        <v>548</v>
      </c>
      <c r="B220" s="84" t="s">
        <v>549</v>
      </c>
      <c r="C220" s="84" t="s">
        <v>72</v>
      </c>
      <c r="D220" s="84" t="s">
        <v>543</v>
      </c>
      <c r="E220" s="84" t="s">
        <v>157</v>
      </c>
      <c r="F220" s="84" t="s">
        <v>107</v>
      </c>
      <c r="G220" s="84" t="s">
        <v>103</v>
      </c>
      <c r="H220" s="85" t="s">
        <v>104</v>
      </c>
      <c r="I220" s="112"/>
      <c r="J220" s="112"/>
      <c r="K220" s="112"/>
      <c r="L220" s="112"/>
      <c r="M220" s="112"/>
      <c r="N220" s="113"/>
      <c r="O220" s="86">
        <v>250</v>
      </c>
      <c r="P220" s="87">
        <f t="shared" si="0"/>
        <v>0</v>
      </c>
      <c r="Q220" s="158" t="e">
        <f t="shared" si="2"/>
        <v>#N/A</v>
      </c>
      <c r="R220" s="150"/>
      <c r="S220" s="118"/>
    </row>
    <row r="221" spans="1:19" ht="35.25" customHeight="1" x14ac:dyDescent="0.25">
      <c r="A221" s="84" t="s">
        <v>550</v>
      </c>
      <c r="B221" s="84" t="s">
        <v>551</v>
      </c>
      <c r="C221" s="84" t="s">
        <v>72</v>
      </c>
      <c r="D221" s="84" t="s">
        <v>543</v>
      </c>
      <c r="E221" s="84" t="s">
        <v>157</v>
      </c>
      <c r="F221" s="84" t="s">
        <v>110</v>
      </c>
      <c r="G221" s="84" t="s">
        <v>103</v>
      </c>
      <c r="H221" s="85" t="s">
        <v>104</v>
      </c>
      <c r="I221" s="112"/>
      <c r="J221" s="112"/>
      <c r="K221" s="112"/>
      <c r="L221" s="112"/>
      <c r="M221" s="112"/>
      <c r="N221" s="113"/>
      <c r="O221" s="86">
        <v>1</v>
      </c>
      <c r="P221" s="87">
        <f t="shared" si="0"/>
        <v>0</v>
      </c>
      <c r="Q221" s="158" t="e">
        <f t="shared" si="2"/>
        <v>#N/A</v>
      </c>
      <c r="R221" s="150"/>
      <c r="S221" s="118"/>
    </row>
    <row r="222" spans="1:19" ht="35.25" customHeight="1" x14ac:dyDescent="0.25">
      <c r="A222" s="84" t="s">
        <v>552</v>
      </c>
      <c r="B222" s="84" t="s">
        <v>553</v>
      </c>
      <c r="C222" s="84" t="s">
        <v>72</v>
      </c>
      <c r="D222" s="84" t="s">
        <v>543</v>
      </c>
      <c r="E222" s="84" t="s">
        <v>157</v>
      </c>
      <c r="F222" s="84" t="s">
        <v>113</v>
      </c>
      <c r="G222" s="84" t="s">
        <v>103</v>
      </c>
      <c r="H222" s="85" t="s">
        <v>104</v>
      </c>
      <c r="I222" s="112"/>
      <c r="J222" s="112"/>
      <c r="K222" s="112"/>
      <c r="L222" s="112"/>
      <c r="M222" s="112"/>
      <c r="N222" s="113"/>
      <c r="O222" s="86">
        <v>250</v>
      </c>
      <c r="P222" s="87">
        <f t="shared" si="0"/>
        <v>0</v>
      </c>
      <c r="Q222" s="158" t="e">
        <f t="shared" si="2"/>
        <v>#N/A</v>
      </c>
      <c r="R222" s="150"/>
      <c r="S222" s="118"/>
    </row>
    <row r="223" spans="1:19" ht="35.25" customHeight="1" x14ac:dyDescent="0.25">
      <c r="A223" s="84" t="s">
        <v>554</v>
      </c>
      <c r="B223" s="84" t="s">
        <v>555</v>
      </c>
      <c r="C223" s="84" t="s">
        <v>72</v>
      </c>
      <c r="D223" s="84" t="s">
        <v>543</v>
      </c>
      <c r="E223" s="84" t="s">
        <v>157</v>
      </c>
      <c r="F223" s="84" t="s">
        <v>107</v>
      </c>
      <c r="G223" s="84" t="s">
        <v>103</v>
      </c>
      <c r="H223" s="85" t="s">
        <v>104</v>
      </c>
      <c r="I223" s="112"/>
      <c r="J223" s="112"/>
      <c r="K223" s="112"/>
      <c r="L223" s="112"/>
      <c r="M223" s="112"/>
      <c r="N223" s="113"/>
      <c r="O223" s="86">
        <v>110</v>
      </c>
      <c r="P223" s="87">
        <f t="shared" si="0"/>
        <v>0</v>
      </c>
      <c r="Q223" s="158" t="e">
        <f t="shared" si="2"/>
        <v>#N/A</v>
      </c>
      <c r="R223" s="150"/>
      <c r="S223" s="118"/>
    </row>
    <row r="224" spans="1:19" ht="35.25" customHeight="1" x14ac:dyDescent="0.25">
      <c r="A224" s="84" t="s">
        <v>556</v>
      </c>
      <c r="B224" s="84" t="s">
        <v>557</v>
      </c>
      <c r="C224" s="84" t="s">
        <v>72</v>
      </c>
      <c r="D224" s="84" t="s">
        <v>543</v>
      </c>
      <c r="E224" s="84" t="s">
        <v>157</v>
      </c>
      <c r="F224" s="84" t="s">
        <v>113</v>
      </c>
      <c r="G224" s="84" t="s">
        <v>103</v>
      </c>
      <c r="H224" s="85" t="s">
        <v>104</v>
      </c>
      <c r="I224" s="112"/>
      <c r="J224" s="112"/>
      <c r="K224" s="112"/>
      <c r="L224" s="112"/>
      <c r="M224" s="112"/>
      <c r="N224" s="113"/>
      <c r="O224" s="86">
        <v>100</v>
      </c>
      <c r="P224" s="87">
        <f t="shared" si="0"/>
        <v>0</v>
      </c>
      <c r="Q224" s="158" t="e">
        <f t="shared" si="2"/>
        <v>#N/A</v>
      </c>
      <c r="R224" s="150"/>
      <c r="S224" s="118"/>
    </row>
    <row r="225" spans="1:19" ht="35.25" customHeight="1" x14ac:dyDescent="0.25">
      <c r="A225" s="84" t="s">
        <v>558</v>
      </c>
      <c r="B225" s="84" t="s">
        <v>559</v>
      </c>
      <c r="C225" s="84" t="s">
        <v>72</v>
      </c>
      <c r="D225" s="84" t="s">
        <v>543</v>
      </c>
      <c r="E225" s="84" t="s">
        <v>157</v>
      </c>
      <c r="F225" s="84" t="s">
        <v>113</v>
      </c>
      <c r="G225" s="84" t="s">
        <v>103</v>
      </c>
      <c r="H225" s="85" t="s">
        <v>104</v>
      </c>
      <c r="I225" s="112"/>
      <c r="J225" s="112"/>
      <c r="K225" s="112"/>
      <c r="L225" s="112"/>
      <c r="M225" s="112"/>
      <c r="N225" s="113"/>
      <c r="O225" s="86">
        <v>250</v>
      </c>
      <c r="P225" s="87">
        <f t="shared" si="0"/>
        <v>0</v>
      </c>
      <c r="Q225" s="158" t="e">
        <f t="shared" si="2"/>
        <v>#N/A</v>
      </c>
      <c r="R225" s="150"/>
      <c r="S225" s="118"/>
    </row>
    <row r="226" spans="1:19" ht="35.25" customHeight="1" x14ac:dyDescent="0.25">
      <c r="A226" s="84" t="s">
        <v>560</v>
      </c>
      <c r="B226" s="84" t="s">
        <v>561</v>
      </c>
      <c r="C226" s="84" t="s">
        <v>72</v>
      </c>
      <c r="D226" s="84" t="s">
        <v>543</v>
      </c>
      <c r="E226" s="84" t="s">
        <v>157</v>
      </c>
      <c r="F226" s="84" t="s">
        <v>113</v>
      </c>
      <c r="G226" s="84" t="s">
        <v>103</v>
      </c>
      <c r="H226" s="85" t="s">
        <v>104</v>
      </c>
      <c r="I226" s="112"/>
      <c r="J226" s="112"/>
      <c r="K226" s="112"/>
      <c r="L226" s="112"/>
      <c r="M226" s="112"/>
      <c r="N226" s="113"/>
      <c r="O226" s="86">
        <v>250</v>
      </c>
      <c r="P226" s="87">
        <f t="shared" si="0"/>
        <v>0</v>
      </c>
      <c r="Q226" s="158" t="e">
        <f t="shared" si="2"/>
        <v>#N/A</v>
      </c>
      <c r="R226" s="150"/>
      <c r="S226" s="118"/>
    </row>
    <row r="227" spans="1:19" ht="35.25" customHeight="1" x14ac:dyDescent="0.25">
      <c r="A227" s="84" t="s">
        <v>562</v>
      </c>
      <c r="B227" s="1" t="s">
        <v>563</v>
      </c>
      <c r="C227" s="84" t="s">
        <v>72</v>
      </c>
      <c r="D227" s="84" t="s">
        <v>543</v>
      </c>
      <c r="E227" s="84" t="s">
        <v>157</v>
      </c>
      <c r="F227" s="84" t="s">
        <v>113</v>
      </c>
      <c r="G227" s="84" t="s">
        <v>103</v>
      </c>
      <c r="H227" s="85" t="s">
        <v>104</v>
      </c>
      <c r="I227" s="112"/>
      <c r="J227" s="112"/>
      <c r="K227" s="112"/>
      <c r="L227" s="112"/>
      <c r="M227" s="112"/>
      <c r="N227" s="113"/>
      <c r="O227" s="86">
        <v>700</v>
      </c>
      <c r="P227" s="87">
        <f t="shared" si="0"/>
        <v>0</v>
      </c>
      <c r="Q227" s="158" t="e">
        <f t="shared" si="2"/>
        <v>#N/A</v>
      </c>
      <c r="R227" s="150"/>
      <c r="S227" s="118"/>
    </row>
    <row r="228" spans="1:19" ht="35.25" customHeight="1" x14ac:dyDescent="0.25">
      <c r="A228" s="84" t="s">
        <v>564</v>
      </c>
      <c r="B228" s="84" t="s">
        <v>565</v>
      </c>
      <c r="C228" s="84" t="s">
        <v>72</v>
      </c>
      <c r="D228" s="84" t="s">
        <v>543</v>
      </c>
      <c r="E228" s="84" t="s">
        <v>240</v>
      </c>
      <c r="F228" s="84" t="s">
        <v>134</v>
      </c>
      <c r="G228" s="84" t="s">
        <v>103</v>
      </c>
      <c r="H228" s="85" t="s">
        <v>104</v>
      </c>
      <c r="I228" s="112"/>
      <c r="J228" s="112"/>
      <c r="K228" s="112"/>
      <c r="L228" s="112"/>
      <c r="M228" s="112"/>
      <c r="N228" s="113"/>
      <c r="O228" s="86">
        <v>250</v>
      </c>
      <c r="P228" s="87">
        <f t="shared" si="0"/>
        <v>0</v>
      </c>
      <c r="Q228" s="158" t="e">
        <f t="shared" si="2"/>
        <v>#N/A</v>
      </c>
      <c r="R228" s="150"/>
      <c r="S228" s="118"/>
    </row>
    <row r="229" spans="1:19" ht="35.25" customHeight="1" x14ac:dyDescent="0.25">
      <c r="A229" s="84" t="s">
        <v>566</v>
      </c>
      <c r="B229" s="84" t="s">
        <v>567</v>
      </c>
      <c r="C229" s="84" t="s">
        <v>72</v>
      </c>
      <c r="D229" s="84" t="s">
        <v>543</v>
      </c>
      <c r="E229" s="84" t="s">
        <v>568</v>
      </c>
      <c r="F229" s="84" t="s">
        <v>134</v>
      </c>
      <c r="G229" s="84" t="s">
        <v>103</v>
      </c>
      <c r="H229" s="85" t="s">
        <v>104</v>
      </c>
      <c r="I229" s="112"/>
      <c r="J229" s="112"/>
      <c r="K229" s="112"/>
      <c r="L229" s="112"/>
      <c r="M229" s="112"/>
      <c r="N229" s="113"/>
      <c r="O229" s="86">
        <v>250</v>
      </c>
      <c r="P229" s="87">
        <f t="shared" si="0"/>
        <v>0</v>
      </c>
      <c r="Q229" s="158" t="e">
        <f t="shared" si="2"/>
        <v>#N/A</v>
      </c>
      <c r="R229" s="150"/>
      <c r="S229" s="118"/>
    </row>
    <row r="230" spans="1:19" ht="35.25" customHeight="1" x14ac:dyDescent="0.25">
      <c r="A230" s="84" t="s">
        <v>569</v>
      </c>
      <c r="B230" s="84" t="s">
        <v>570</v>
      </c>
      <c r="C230" s="84" t="s">
        <v>72</v>
      </c>
      <c r="D230" s="84" t="s">
        <v>543</v>
      </c>
      <c r="E230" s="84" t="s">
        <v>240</v>
      </c>
      <c r="F230" s="84" t="s">
        <v>134</v>
      </c>
      <c r="G230" s="84" t="s">
        <v>103</v>
      </c>
      <c r="H230" s="85" t="s">
        <v>104</v>
      </c>
      <c r="I230" s="112"/>
      <c r="J230" s="112"/>
      <c r="K230" s="112"/>
      <c r="L230" s="112"/>
      <c r="M230" s="112"/>
      <c r="N230" s="113"/>
      <c r="O230" s="86">
        <v>78</v>
      </c>
      <c r="P230" s="87">
        <f t="shared" si="0"/>
        <v>0</v>
      </c>
      <c r="Q230" s="158" t="e">
        <f t="shared" si="2"/>
        <v>#N/A</v>
      </c>
      <c r="R230" s="150"/>
      <c r="S230" s="118"/>
    </row>
    <row r="231" spans="1:19" ht="35.25" customHeight="1" x14ac:dyDescent="0.25">
      <c r="A231" s="84" t="s">
        <v>571</v>
      </c>
      <c r="B231" s="84" t="s">
        <v>572</v>
      </c>
      <c r="C231" s="84" t="s">
        <v>72</v>
      </c>
      <c r="D231" s="84" t="s">
        <v>543</v>
      </c>
      <c r="E231" s="84" t="s">
        <v>240</v>
      </c>
      <c r="F231" s="84" t="s">
        <v>134</v>
      </c>
      <c r="G231" s="84" t="s">
        <v>103</v>
      </c>
      <c r="H231" s="85" t="s">
        <v>104</v>
      </c>
      <c r="I231" s="112"/>
      <c r="J231" s="112"/>
      <c r="K231" s="112"/>
      <c r="L231" s="112"/>
      <c r="M231" s="112"/>
      <c r="N231" s="113"/>
      <c r="O231" s="86">
        <v>50</v>
      </c>
      <c r="P231" s="87">
        <f t="shared" si="0"/>
        <v>0</v>
      </c>
      <c r="Q231" s="158" t="e">
        <f t="shared" si="2"/>
        <v>#N/A</v>
      </c>
      <c r="R231" s="150"/>
      <c r="S231" s="118"/>
    </row>
    <row r="232" spans="1:19" ht="35.25" customHeight="1" x14ac:dyDescent="0.25">
      <c r="A232" s="84" t="s">
        <v>573</v>
      </c>
      <c r="B232" s="84" t="s">
        <v>574</v>
      </c>
      <c r="C232" s="84" t="s">
        <v>72</v>
      </c>
      <c r="D232" s="84" t="s">
        <v>543</v>
      </c>
      <c r="E232" s="84" t="s">
        <v>240</v>
      </c>
      <c r="F232" s="84" t="s">
        <v>134</v>
      </c>
      <c r="G232" s="84" t="s">
        <v>103</v>
      </c>
      <c r="H232" s="85" t="s">
        <v>104</v>
      </c>
      <c r="I232" s="112"/>
      <c r="J232" s="112"/>
      <c r="K232" s="112"/>
      <c r="L232" s="112"/>
      <c r="M232" s="112"/>
      <c r="N232" s="113"/>
      <c r="O232" s="86">
        <v>65</v>
      </c>
      <c r="P232" s="87">
        <f t="shared" si="0"/>
        <v>0</v>
      </c>
      <c r="Q232" s="158" t="e">
        <f t="shared" si="2"/>
        <v>#N/A</v>
      </c>
      <c r="R232" s="150"/>
      <c r="S232" s="118"/>
    </row>
    <row r="233" spans="1:19" ht="35.25" customHeight="1" x14ac:dyDescent="0.25">
      <c r="A233" s="84" t="s">
        <v>575</v>
      </c>
      <c r="B233" s="84" t="s">
        <v>576</v>
      </c>
      <c r="C233" s="84" t="s">
        <v>72</v>
      </c>
      <c r="D233" s="84" t="s">
        <v>543</v>
      </c>
      <c r="E233" s="84" t="s">
        <v>240</v>
      </c>
      <c r="F233" s="84" t="s">
        <v>134</v>
      </c>
      <c r="G233" s="84" t="s">
        <v>103</v>
      </c>
      <c r="H233" s="85" t="s">
        <v>104</v>
      </c>
      <c r="I233" s="112"/>
      <c r="J233" s="112"/>
      <c r="K233" s="112"/>
      <c r="L233" s="112"/>
      <c r="M233" s="112"/>
      <c r="N233" s="113"/>
      <c r="O233" s="86">
        <v>1</v>
      </c>
      <c r="P233" s="87">
        <f t="shared" si="0"/>
        <v>0</v>
      </c>
      <c r="Q233" s="158" t="e">
        <f t="shared" si="2"/>
        <v>#N/A</v>
      </c>
      <c r="R233" s="150"/>
      <c r="S233" s="118"/>
    </row>
    <row r="234" spans="1:19" ht="35.25" customHeight="1" x14ac:dyDescent="0.25">
      <c r="A234" s="84" t="s">
        <v>577</v>
      </c>
      <c r="B234" s="84" t="s">
        <v>578</v>
      </c>
      <c r="C234" s="84" t="s">
        <v>72</v>
      </c>
      <c r="D234" s="84" t="s">
        <v>543</v>
      </c>
      <c r="E234" s="84" t="s">
        <v>568</v>
      </c>
      <c r="F234" s="84" t="s">
        <v>134</v>
      </c>
      <c r="G234" s="84" t="s">
        <v>103</v>
      </c>
      <c r="H234" s="85" t="s">
        <v>104</v>
      </c>
      <c r="I234" s="112"/>
      <c r="J234" s="112"/>
      <c r="K234" s="112"/>
      <c r="L234" s="112"/>
      <c r="M234" s="112"/>
      <c r="N234" s="113"/>
      <c r="O234" s="86">
        <v>75</v>
      </c>
      <c r="P234" s="87">
        <f t="shared" si="0"/>
        <v>0</v>
      </c>
      <c r="Q234" s="158" t="e">
        <f t="shared" si="2"/>
        <v>#N/A</v>
      </c>
      <c r="R234" s="150"/>
      <c r="S234" s="118"/>
    </row>
    <row r="235" spans="1:19" ht="35.25" customHeight="1" x14ac:dyDescent="0.25">
      <c r="A235" s="84" t="s">
        <v>579</v>
      </c>
      <c r="B235" s="84" t="s">
        <v>580</v>
      </c>
      <c r="C235" s="84" t="s">
        <v>72</v>
      </c>
      <c r="D235" s="84" t="s">
        <v>543</v>
      </c>
      <c r="E235" s="84" t="s">
        <v>240</v>
      </c>
      <c r="F235" s="84" t="s">
        <v>134</v>
      </c>
      <c r="G235" s="84" t="s">
        <v>103</v>
      </c>
      <c r="H235" s="85" t="s">
        <v>104</v>
      </c>
      <c r="I235" s="112"/>
      <c r="J235" s="112"/>
      <c r="K235" s="112"/>
      <c r="L235" s="112"/>
      <c r="M235" s="112"/>
      <c r="N235" s="113"/>
      <c r="O235" s="86">
        <v>1</v>
      </c>
      <c r="P235" s="87">
        <f t="shared" si="0"/>
        <v>0</v>
      </c>
      <c r="Q235" s="158" t="e">
        <f t="shared" si="2"/>
        <v>#N/A</v>
      </c>
      <c r="R235" s="150"/>
      <c r="S235" s="118"/>
    </row>
    <row r="236" spans="1:19" ht="35.25" customHeight="1" x14ac:dyDescent="0.25">
      <c r="A236" s="84" t="s">
        <v>581</v>
      </c>
      <c r="B236" s="84" t="s">
        <v>582</v>
      </c>
      <c r="C236" s="84" t="s">
        <v>72</v>
      </c>
      <c r="D236" s="84" t="s">
        <v>543</v>
      </c>
      <c r="E236" s="84" t="s">
        <v>583</v>
      </c>
      <c r="F236" s="84" t="s">
        <v>134</v>
      </c>
      <c r="G236" s="84" t="s">
        <v>103</v>
      </c>
      <c r="H236" s="85" t="s">
        <v>104</v>
      </c>
      <c r="I236" s="112"/>
      <c r="J236" s="112"/>
      <c r="K236" s="112"/>
      <c r="L236" s="112"/>
      <c r="M236" s="112"/>
      <c r="N236" s="113"/>
      <c r="O236" s="86">
        <v>90</v>
      </c>
      <c r="P236" s="87">
        <f t="shared" si="0"/>
        <v>0</v>
      </c>
      <c r="Q236" s="158" t="e">
        <f t="shared" si="2"/>
        <v>#N/A</v>
      </c>
      <c r="R236" s="150"/>
      <c r="S236" s="118"/>
    </row>
    <row r="237" spans="1:19" ht="35.25" customHeight="1" x14ac:dyDescent="0.25">
      <c r="A237" s="84" t="s">
        <v>584</v>
      </c>
      <c r="B237" s="84" t="s">
        <v>585</v>
      </c>
      <c r="C237" s="84" t="s">
        <v>72</v>
      </c>
      <c r="D237" s="84" t="s">
        <v>543</v>
      </c>
      <c r="E237" s="84" t="s">
        <v>583</v>
      </c>
      <c r="F237" s="84" t="s">
        <v>134</v>
      </c>
      <c r="G237" s="84" t="s">
        <v>103</v>
      </c>
      <c r="H237" s="85" t="s">
        <v>104</v>
      </c>
      <c r="I237" s="112"/>
      <c r="J237" s="112"/>
      <c r="K237" s="112"/>
      <c r="L237" s="112"/>
      <c r="M237" s="112"/>
      <c r="N237" s="113"/>
      <c r="O237" s="86">
        <v>40</v>
      </c>
      <c r="P237" s="87">
        <f t="shared" si="0"/>
        <v>0</v>
      </c>
      <c r="Q237" s="158" t="e">
        <f t="shared" si="2"/>
        <v>#N/A</v>
      </c>
      <c r="R237" s="150"/>
      <c r="S237" s="118"/>
    </row>
    <row r="238" spans="1:19" ht="35.25" customHeight="1" x14ac:dyDescent="0.25">
      <c r="A238" s="84" t="s">
        <v>586</v>
      </c>
      <c r="B238" s="84" t="s">
        <v>587</v>
      </c>
      <c r="C238" s="84" t="s">
        <v>72</v>
      </c>
      <c r="D238" s="84" t="s">
        <v>543</v>
      </c>
      <c r="E238" s="84" t="s">
        <v>583</v>
      </c>
      <c r="F238" s="84" t="s">
        <v>134</v>
      </c>
      <c r="G238" s="84" t="s">
        <v>103</v>
      </c>
      <c r="H238" s="85" t="s">
        <v>104</v>
      </c>
      <c r="I238" s="112"/>
      <c r="J238" s="112"/>
      <c r="K238" s="112"/>
      <c r="L238" s="112"/>
      <c r="M238" s="112"/>
      <c r="N238" s="113"/>
      <c r="O238" s="86">
        <v>40</v>
      </c>
      <c r="P238" s="87">
        <f t="shared" si="0"/>
        <v>0</v>
      </c>
      <c r="Q238" s="158" t="e">
        <f t="shared" si="2"/>
        <v>#N/A</v>
      </c>
      <c r="R238" s="150"/>
      <c r="S238" s="118"/>
    </row>
    <row r="239" spans="1:19" ht="35.25" customHeight="1" x14ac:dyDescent="0.25">
      <c r="A239" s="84" t="s">
        <v>588</v>
      </c>
      <c r="B239" s="84" t="s">
        <v>589</v>
      </c>
      <c r="C239" s="84" t="s">
        <v>72</v>
      </c>
      <c r="D239" s="84" t="s">
        <v>590</v>
      </c>
      <c r="E239" s="84" t="s">
        <v>157</v>
      </c>
      <c r="F239" s="84" t="s">
        <v>113</v>
      </c>
      <c r="G239" s="84" t="s">
        <v>103</v>
      </c>
      <c r="H239" s="85" t="s">
        <v>104</v>
      </c>
      <c r="I239" s="112"/>
      <c r="J239" s="112"/>
      <c r="K239" s="112"/>
      <c r="L239" s="112"/>
      <c r="M239" s="112"/>
      <c r="N239" s="113"/>
      <c r="O239" s="86">
        <v>889</v>
      </c>
      <c r="P239" s="87">
        <f t="shared" si="0"/>
        <v>0</v>
      </c>
      <c r="Q239" s="158" t="e">
        <f t="shared" si="2"/>
        <v>#N/A</v>
      </c>
      <c r="R239" s="150"/>
      <c r="S239" s="118"/>
    </row>
    <row r="240" spans="1:19" ht="35.25" customHeight="1" x14ac:dyDescent="0.25">
      <c r="A240" s="84" t="s">
        <v>591</v>
      </c>
      <c r="B240" s="84" t="s">
        <v>592</v>
      </c>
      <c r="C240" s="84" t="s">
        <v>72</v>
      </c>
      <c r="D240" s="84" t="s">
        <v>590</v>
      </c>
      <c r="E240" s="84" t="s">
        <v>157</v>
      </c>
      <c r="F240" s="84" t="s">
        <v>113</v>
      </c>
      <c r="G240" s="84" t="s">
        <v>103</v>
      </c>
      <c r="H240" s="85" t="s">
        <v>104</v>
      </c>
      <c r="I240" s="112"/>
      <c r="J240" s="112"/>
      <c r="K240" s="112"/>
      <c r="L240" s="112"/>
      <c r="M240" s="112"/>
      <c r="N240" s="113"/>
      <c r="O240" s="86">
        <v>288</v>
      </c>
      <c r="P240" s="87">
        <f t="shared" si="0"/>
        <v>0</v>
      </c>
      <c r="Q240" s="158" t="e">
        <f t="shared" si="2"/>
        <v>#N/A</v>
      </c>
      <c r="R240" s="150"/>
      <c r="S240" s="118"/>
    </row>
    <row r="241" spans="1:19" ht="35.25" customHeight="1" x14ac:dyDescent="0.25">
      <c r="A241" s="84" t="s">
        <v>593</v>
      </c>
      <c r="B241" s="84" t="s">
        <v>594</v>
      </c>
      <c r="C241" s="84" t="s">
        <v>72</v>
      </c>
      <c r="D241" s="84" t="s">
        <v>590</v>
      </c>
      <c r="E241" s="84" t="s">
        <v>157</v>
      </c>
      <c r="F241" s="84" t="s">
        <v>102</v>
      </c>
      <c r="G241" s="84" t="s">
        <v>103</v>
      </c>
      <c r="H241" s="85" t="s">
        <v>104</v>
      </c>
      <c r="I241" s="112"/>
      <c r="J241" s="112"/>
      <c r="K241" s="112"/>
      <c r="L241" s="112"/>
      <c r="M241" s="112"/>
      <c r="N241" s="113"/>
      <c r="O241" s="86">
        <v>524</v>
      </c>
      <c r="P241" s="87">
        <f t="shared" si="0"/>
        <v>0</v>
      </c>
      <c r="Q241" s="158" t="e">
        <f t="shared" si="2"/>
        <v>#N/A</v>
      </c>
      <c r="R241" s="150"/>
      <c r="S241" s="118"/>
    </row>
    <row r="242" spans="1:19" ht="35.25" customHeight="1" x14ac:dyDescent="0.25">
      <c r="A242" s="84" t="s">
        <v>595</v>
      </c>
      <c r="B242" s="84" t="s">
        <v>596</v>
      </c>
      <c r="C242" s="84" t="s">
        <v>72</v>
      </c>
      <c r="D242" s="84" t="s">
        <v>590</v>
      </c>
      <c r="E242" s="84" t="s">
        <v>157</v>
      </c>
      <c r="F242" s="84" t="s">
        <v>107</v>
      </c>
      <c r="G242" s="84" t="s">
        <v>103</v>
      </c>
      <c r="H242" s="85" t="s">
        <v>104</v>
      </c>
      <c r="I242" s="112"/>
      <c r="J242" s="112"/>
      <c r="K242" s="112"/>
      <c r="L242" s="112"/>
      <c r="M242" s="112"/>
      <c r="N242" s="113"/>
      <c r="O242" s="86">
        <v>493</v>
      </c>
      <c r="P242" s="87">
        <f t="shared" si="0"/>
        <v>0</v>
      </c>
      <c r="Q242" s="158" t="e">
        <f t="shared" si="2"/>
        <v>#N/A</v>
      </c>
      <c r="R242" s="150"/>
      <c r="S242" s="118"/>
    </row>
    <row r="243" spans="1:19" ht="35.25" customHeight="1" x14ac:dyDescent="0.25">
      <c r="A243" s="84" t="s">
        <v>597</v>
      </c>
      <c r="B243" s="84" t="s">
        <v>598</v>
      </c>
      <c r="C243" s="84" t="s">
        <v>72</v>
      </c>
      <c r="D243" s="84" t="s">
        <v>590</v>
      </c>
      <c r="E243" s="84" t="s">
        <v>157</v>
      </c>
      <c r="F243" s="84" t="s">
        <v>113</v>
      </c>
      <c r="G243" s="84" t="s">
        <v>103</v>
      </c>
      <c r="H243" s="85" t="s">
        <v>104</v>
      </c>
      <c r="I243" s="112"/>
      <c r="J243" s="112"/>
      <c r="K243" s="112"/>
      <c r="L243" s="112"/>
      <c r="M243" s="112"/>
      <c r="N243" s="113"/>
      <c r="O243" s="86">
        <v>200</v>
      </c>
      <c r="P243" s="87">
        <f t="shared" si="0"/>
        <v>0</v>
      </c>
      <c r="Q243" s="158" t="e">
        <f t="shared" si="2"/>
        <v>#N/A</v>
      </c>
      <c r="R243" s="150"/>
      <c r="S243" s="118"/>
    </row>
    <row r="244" spans="1:19" ht="35.25" customHeight="1" x14ac:dyDescent="0.25">
      <c r="A244" s="84" t="s">
        <v>599</v>
      </c>
      <c r="B244" s="84" t="s">
        <v>600</v>
      </c>
      <c r="C244" s="84" t="s">
        <v>72</v>
      </c>
      <c r="D244" s="84" t="s">
        <v>590</v>
      </c>
      <c r="E244" s="84" t="s">
        <v>157</v>
      </c>
      <c r="F244" s="84" t="s">
        <v>113</v>
      </c>
      <c r="G244" s="84" t="s">
        <v>103</v>
      </c>
      <c r="H244" s="85" t="s">
        <v>104</v>
      </c>
      <c r="I244" s="112"/>
      <c r="J244" s="112"/>
      <c r="K244" s="112"/>
      <c r="L244" s="112"/>
      <c r="M244" s="112"/>
      <c r="N244" s="113"/>
      <c r="O244" s="86">
        <v>247</v>
      </c>
      <c r="P244" s="87">
        <f t="shared" si="0"/>
        <v>0</v>
      </c>
      <c r="Q244" s="158" t="e">
        <f t="shared" si="2"/>
        <v>#N/A</v>
      </c>
      <c r="R244" s="150"/>
      <c r="S244" s="118"/>
    </row>
    <row r="245" spans="1:19" ht="35.25" customHeight="1" x14ac:dyDescent="0.25">
      <c r="A245" s="84" t="s">
        <v>601</v>
      </c>
      <c r="B245" s="84" t="s">
        <v>602</v>
      </c>
      <c r="C245" s="84" t="s">
        <v>72</v>
      </c>
      <c r="D245" s="84" t="s">
        <v>590</v>
      </c>
      <c r="E245" s="84" t="s">
        <v>157</v>
      </c>
      <c r="F245" s="84" t="s">
        <v>113</v>
      </c>
      <c r="G245" s="84" t="s">
        <v>103</v>
      </c>
      <c r="H245" s="85" t="s">
        <v>104</v>
      </c>
      <c r="I245" s="112"/>
      <c r="J245" s="112"/>
      <c r="K245" s="112"/>
      <c r="L245" s="112"/>
      <c r="M245" s="112"/>
      <c r="N245" s="113"/>
      <c r="O245" s="86">
        <v>399</v>
      </c>
      <c r="P245" s="87">
        <f t="shared" si="0"/>
        <v>0</v>
      </c>
      <c r="Q245" s="158" t="e">
        <f t="shared" si="2"/>
        <v>#N/A</v>
      </c>
      <c r="R245" s="150"/>
      <c r="S245" s="118"/>
    </row>
    <row r="246" spans="1:19" ht="35.25" customHeight="1" x14ac:dyDescent="0.25">
      <c r="A246" s="84" t="s">
        <v>603</v>
      </c>
      <c r="B246" s="84" t="s">
        <v>604</v>
      </c>
      <c r="C246" s="84" t="s">
        <v>72</v>
      </c>
      <c r="D246" s="84" t="s">
        <v>590</v>
      </c>
      <c r="E246" s="84" t="s">
        <v>157</v>
      </c>
      <c r="F246" s="84" t="s">
        <v>102</v>
      </c>
      <c r="G246" s="84" t="s">
        <v>103</v>
      </c>
      <c r="H246" s="85" t="s">
        <v>104</v>
      </c>
      <c r="I246" s="112"/>
      <c r="J246" s="112"/>
      <c r="K246" s="112"/>
      <c r="L246" s="112"/>
      <c r="M246" s="112"/>
      <c r="N246" s="113"/>
      <c r="O246" s="86">
        <v>300</v>
      </c>
      <c r="P246" s="87">
        <f t="shared" si="0"/>
        <v>0</v>
      </c>
      <c r="Q246" s="158" t="e">
        <f t="shared" si="2"/>
        <v>#N/A</v>
      </c>
      <c r="R246" s="150"/>
      <c r="S246" s="118"/>
    </row>
    <row r="247" spans="1:19" ht="35.25" customHeight="1" x14ac:dyDescent="0.25">
      <c r="A247" s="84" t="s">
        <v>605</v>
      </c>
      <c r="B247" s="84" t="s">
        <v>606</v>
      </c>
      <c r="C247" s="84" t="s">
        <v>72</v>
      </c>
      <c r="D247" s="84" t="s">
        <v>590</v>
      </c>
      <c r="E247" s="84" t="s">
        <v>157</v>
      </c>
      <c r="F247" s="84" t="s">
        <v>110</v>
      </c>
      <c r="G247" s="84" t="s">
        <v>103</v>
      </c>
      <c r="H247" s="85" t="s">
        <v>104</v>
      </c>
      <c r="I247" s="112"/>
      <c r="J247" s="112"/>
      <c r="K247" s="112"/>
      <c r="L247" s="112"/>
      <c r="M247" s="112"/>
      <c r="N247" s="113"/>
      <c r="O247" s="86">
        <v>279</v>
      </c>
      <c r="P247" s="87">
        <f t="shared" si="0"/>
        <v>0</v>
      </c>
      <c r="Q247" s="158" t="e">
        <f t="shared" si="2"/>
        <v>#N/A</v>
      </c>
      <c r="R247" s="150"/>
      <c r="S247" s="118"/>
    </row>
    <row r="248" spans="1:19" ht="35.25" customHeight="1" x14ac:dyDescent="0.25">
      <c r="A248" s="84" t="s">
        <v>607</v>
      </c>
      <c r="B248" s="84" t="s">
        <v>608</v>
      </c>
      <c r="C248" s="84" t="s">
        <v>72</v>
      </c>
      <c r="D248" s="84" t="s">
        <v>590</v>
      </c>
      <c r="E248" s="84" t="s">
        <v>157</v>
      </c>
      <c r="F248" s="84" t="s">
        <v>107</v>
      </c>
      <c r="G248" s="84" t="s">
        <v>103</v>
      </c>
      <c r="H248" s="85" t="s">
        <v>104</v>
      </c>
      <c r="I248" s="112"/>
      <c r="J248" s="112"/>
      <c r="K248" s="112"/>
      <c r="L248" s="112"/>
      <c r="M248" s="112"/>
      <c r="N248" s="113"/>
      <c r="O248" s="86">
        <v>326</v>
      </c>
      <c r="P248" s="87">
        <f t="shared" si="0"/>
        <v>0</v>
      </c>
      <c r="Q248" s="158" t="e">
        <f t="shared" si="2"/>
        <v>#N/A</v>
      </c>
      <c r="R248" s="150"/>
      <c r="S248" s="118"/>
    </row>
    <row r="249" spans="1:19" ht="35.25" customHeight="1" x14ac:dyDescent="0.25">
      <c r="A249" s="84" t="s">
        <v>609</v>
      </c>
      <c r="B249" s="84" t="s">
        <v>610</v>
      </c>
      <c r="C249" s="84" t="s">
        <v>72</v>
      </c>
      <c r="D249" s="84" t="s">
        <v>590</v>
      </c>
      <c r="E249" s="84" t="s">
        <v>157</v>
      </c>
      <c r="F249" s="84" t="s">
        <v>113</v>
      </c>
      <c r="G249" s="84" t="s">
        <v>103</v>
      </c>
      <c r="H249" s="85" t="s">
        <v>104</v>
      </c>
      <c r="I249" s="112"/>
      <c r="J249" s="112"/>
      <c r="K249" s="112"/>
      <c r="L249" s="112"/>
      <c r="M249" s="112"/>
      <c r="N249" s="113"/>
      <c r="O249" s="86">
        <v>78</v>
      </c>
      <c r="P249" s="87">
        <f t="shared" si="0"/>
        <v>0</v>
      </c>
      <c r="Q249" s="158" t="e">
        <f t="shared" si="2"/>
        <v>#N/A</v>
      </c>
      <c r="R249" s="150"/>
      <c r="S249" s="118"/>
    </row>
    <row r="250" spans="1:19" ht="35.25" customHeight="1" x14ac:dyDescent="0.25">
      <c r="A250" s="84" t="s">
        <v>611</v>
      </c>
      <c r="B250" s="84" t="s">
        <v>612</v>
      </c>
      <c r="C250" s="84" t="s">
        <v>72</v>
      </c>
      <c r="D250" s="84" t="s">
        <v>590</v>
      </c>
      <c r="E250" s="84" t="s">
        <v>157</v>
      </c>
      <c r="F250" s="84" t="s">
        <v>113</v>
      </c>
      <c r="G250" s="84" t="s">
        <v>103</v>
      </c>
      <c r="H250" s="85" t="s">
        <v>104</v>
      </c>
      <c r="I250" s="112"/>
      <c r="J250" s="112"/>
      <c r="K250" s="112"/>
      <c r="L250" s="112"/>
      <c r="M250" s="112"/>
      <c r="N250" s="113"/>
      <c r="O250" s="86">
        <v>213</v>
      </c>
      <c r="P250" s="87">
        <f t="shared" si="0"/>
        <v>0</v>
      </c>
      <c r="Q250" s="158" t="e">
        <f t="shared" si="2"/>
        <v>#N/A</v>
      </c>
      <c r="R250" s="150"/>
      <c r="S250" s="118"/>
    </row>
    <row r="251" spans="1:19" ht="35.25" customHeight="1" x14ac:dyDescent="0.25">
      <c r="A251" s="84" t="s">
        <v>613</v>
      </c>
      <c r="B251" s="84" t="s">
        <v>614</v>
      </c>
      <c r="C251" s="84" t="s">
        <v>72</v>
      </c>
      <c r="D251" s="84" t="s">
        <v>590</v>
      </c>
      <c r="E251" s="84" t="s">
        <v>157</v>
      </c>
      <c r="F251" s="84" t="s">
        <v>102</v>
      </c>
      <c r="G251" s="84" t="s">
        <v>103</v>
      </c>
      <c r="H251" s="85" t="s">
        <v>104</v>
      </c>
      <c r="I251" s="112"/>
      <c r="J251" s="112"/>
      <c r="K251" s="112"/>
      <c r="L251" s="112"/>
      <c r="M251" s="112"/>
      <c r="N251" s="113"/>
      <c r="O251" s="86">
        <v>229</v>
      </c>
      <c r="P251" s="87">
        <f t="shared" si="0"/>
        <v>0</v>
      </c>
      <c r="Q251" s="158" t="e">
        <f t="shared" si="2"/>
        <v>#N/A</v>
      </c>
      <c r="R251" s="150"/>
      <c r="S251" s="118"/>
    </row>
    <row r="252" spans="1:19" ht="35.25" customHeight="1" x14ac:dyDescent="0.25">
      <c r="A252" s="84" t="s">
        <v>615</v>
      </c>
      <c r="B252" s="84" t="s">
        <v>616</v>
      </c>
      <c r="C252" s="84" t="s">
        <v>72</v>
      </c>
      <c r="D252" s="84" t="s">
        <v>590</v>
      </c>
      <c r="E252" s="84" t="s">
        <v>157</v>
      </c>
      <c r="F252" s="84" t="s">
        <v>110</v>
      </c>
      <c r="G252" s="84" t="s">
        <v>103</v>
      </c>
      <c r="H252" s="85" t="s">
        <v>104</v>
      </c>
      <c r="I252" s="112"/>
      <c r="J252" s="112"/>
      <c r="K252" s="112"/>
      <c r="L252" s="112"/>
      <c r="M252" s="112"/>
      <c r="N252" s="113"/>
      <c r="O252" s="86">
        <v>200</v>
      </c>
      <c r="P252" s="87">
        <f t="shared" si="0"/>
        <v>0</v>
      </c>
      <c r="Q252" s="158" t="e">
        <f t="shared" si="2"/>
        <v>#N/A</v>
      </c>
      <c r="R252" s="150"/>
      <c r="S252" s="118"/>
    </row>
    <row r="253" spans="1:19" ht="35.25" customHeight="1" x14ac:dyDescent="0.25">
      <c r="A253" s="84" t="s">
        <v>617</v>
      </c>
      <c r="B253" s="84" t="s">
        <v>618</v>
      </c>
      <c r="C253" s="84" t="s">
        <v>72</v>
      </c>
      <c r="D253" s="84" t="s">
        <v>590</v>
      </c>
      <c r="E253" s="84" t="s">
        <v>157</v>
      </c>
      <c r="F253" s="84" t="s">
        <v>107</v>
      </c>
      <c r="G253" s="84" t="s">
        <v>103</v>
      </c>
      <c r="H253" s="85" t="s">
        <v>104</v>
      </c>
      <c r="I253" s="112"/>
      <c r="J253" s="112"/>
      <c r="K253" s="112"/>
      <c r="L253" s="112"/>
      <c r="M253" s="112"/>
      <c r="N253" s="113"/>
      <c r="O253" s="86">
        <v>208</v>
      </c>
      <c r="P253" s="87">
        <f t="shared" si="0"/>
        <v>0</v>
      </c>
      <c r="Q253" s="158" t="e">
        <f t="shared" si="2"/>
        <v>#N/A</v>
      </c>
      <c r="R253" s="150"/>
      <c r="S253" s="118"/>
    </row>
    <row r="254" spans="1:19" ht="35.25" customHeight="1" x14ac:dyDescent="0.25">
      <c r="A254" s="84" t="s">
        <v>619</v>
      </c>
      <c r="B254" s="84" t="s">
        <v>620</v>
      </c>
      <c r="C254" s="84" t="s">
        <v>72</v>
      </c>
      <c r="D254" s="84" t="s">
        <v>590</v>
      </c>
      <c r="E254" s="84" t="s">
        <v>157</v>
      </c>
      <c r="F254" s="84" t="s">
        <v>113</v>
      </c>
      <c r="G254" s="84" t="s">
        <v>103</v>
      </c>
      <c r="H254" s="85" t="s">
        <v>104</v>
      </c>
      <c r="I254" s="112"/>
      <c r="J254" s="112"/>
      <c r="K254" s="112"/>
      <c r="L254" s="112"/>
      <c r="M254" s="112"/>
      <c r="N254" s="113"/>
      <c r="O254" s="86">
        <v>8</v>
      </c>
      <c r="P254" s="87">
        <f t="shared" si="0"/>
        <v>0</v>
      </c>
      <c r="Q254" s="158" t="e">
        <f t="shared" si="2"/>
        <v>#N/A</v>
      </c>
      <c r="R254" s="150"/>
      <c r="S254" s="118"/>
    </row>
    <row r="255" spans="1:19" ht="35.25" customHeight="1" x14ac:dyDescent="0.25">
      <c r="A255" s="84" t="s">
        <v>621</v>
      </c>
      <c r="B255" s="84" t="s">
        <v>622</v>
      </c>
      <c r="C255" s="84" t="s">
        <v>72</v>
      </c>
      <c r="D255" s="84" t="s">
        <v>590</v>
      </c>
      <c r="E255" s="84" t="s">
        <v>157</v>
      </c>
      <c r="F255" s="84" t="s">
        <v>113</v>
      </c>
      <c r="G255" s="84" t="s">
        <v>103</v>
      </c>
      <c r="H255" s="85" t="s">
        <v>104</v>
      </c>
      <c r="I255" s="112"/>
      <c r="J255" s="112"/>
      <c r="K255" s="112"/>
      <c r="L255" s="112"/>
      <c r="M255" s="112"/>
      <c r="N255" s="113"/>
      <c r="O255" s="86">
        <v>877</v>
      </c>
      <c r="P255" s="87">
        <f t="shared" si="0"/>
        <v>0</v>
      </c>
      <c r="Q255" s="158" t="e">
        <f t="shared" si="2"/>
        <v>#N/A</v>
      </c>
      <c r="R255" s="150"/>
      <c r="S255" s="118"/>
    </row>
    <row r="256" spans="1:19" ht="35.25" customHeight="1" x14ac:dyDescent="0.25">
      <c r="A256" s="84" t="s">
        <v>623</v>
      </c>
      <c r="B256" s="84" t="s">
        <v>624</v>
      </c>
      <c r="C256" s="84" t="s">
        <v>72</v>
      </c>
      <c r="D256" s="84" t="s">
        <v>590</v>
      </c>
      <c r="E256" s="84" t="s">
        <v>157</v>
      </c>
      <c r="F256" s="84" t="s">
        <v>110</v>
      </c>
      <c r="G256" s="84" t="s">
        <v>103</v>
      </c>
      <c r="H256" s="85" t="s">
        <v>104</v>
      </c>
      <c r="I256" s="112"/>
      <c r="J256" s="112"/>
      <c r="K256" s="112"/>
      <c r="L256" s="112"/>
      <c r="M256" s="112"/>
      <c r="N256" s="113"/>
      <c r="O256" s="86">
        <v>529</v>
      </c>
      <c r="P256" s="87">
        <f t="shared" si="0"/>
        <v>0</v>
      </c>
      <c r="Q256" s="158" t="e">
        <f t="shared" si="2"/>
        <v>#N/A</v>
      </c>
      <c r="R256" s="150"/>
      <c r="S256" s="118"/>
    </row>
    <row r="257" spans="1:19" ht="35.25" customHeight="1" x14ac:dyDescent="0.25">
      <c r="A257" s="84" t="s">
        <v>625</v>
      </c>
      <c r="B257" s="84" t="s">
        <v>626</v>
      </c>
      <c r="C257" s="84" t="s">
        <v>72</v>
      </c>
      <c r="D257" s="84" t="s">
        <v>590</v>
      </c>
      <c r="E257" s="84" t="s">
        <v>101</v>
      </c>
      <c r="F257" s="84" t="s">
        <v>113</v>
      </c>
      <c r="G257" s="84" t="s">
        <v>103</v>
      </c>
      <c r="H257" s="85" t="s">
        <v>104</v>
      </c>
      <c r="I257" s="112"/>
      <c r="J257" s="112"/>
      <c r="K257" s="112"/>
      <c r="L257" s="112"/>
      <c r="M257" s="112"/>
      <c r="N257" s="113"/>
      <c r="O257" s="86">
        <v>347</v>
      </c>
      <c r="P257" s="87">
        <f t="shared" si="0"/>
        <v>0</v>
      </c>
      <c r="Q257" s="158" t="e">
        <f t="shared" si="2"/>
        <v>#N/A</v>
      </c>
      <c r="R257" s="150"/>
      <c r="S257" s="118"/>
    </row>
    <row r="258" spans="1:19" ht="35.25" customHeight="1" x14ac:dyDescent="0.25">
      <c r="A258" s="84" t="s">
        <v>627</v>
      </c>
      <c r="B258" s="84" t="s">
        <v>628</v>
      </c>
      <c r="C258" s="84" t="s">
        <v>72</v>
      </c>
      <c r="D258" s="84" t="s">
        <v>590</v>
      </c>
      <c r="E258" s="84" t="s">
        <v>101</v>
      </c>
      <c r="F258" s="84" t="s">
        <v>102</v>
      </c>
      <c r="G258" s="84" t="s">
        <v>103</v>
      </c>
      <c r="H258" s="85" t="s">
        <v>104</v>
      </c>
      <c r="I258" s="112"/>
      <c r="J258" s="112"/>
      <c r="K258" s="112"/>
      <c r="L258" s="112"/>
      <c r="M258" s="112"/>
      <c r="N258" s="113"/>
      <c r="O258" s="86">
        <v>278</v>
      </c>
      <c r="P258" s="87">
        <f t="shared" si="0"/>
        <v>0</v>
      </c>
      <c r="Q258" s="158" t="e">
        <f t="shared" si="2"/>
        <v>#N/A</v>
      </c>
      <c r="R258" s="150"/>
      <c r="S258" s="118"/>
    </row>
    <row r="259" spans="1:19" ht="35.25" customHeight="1" x14ac:dyDescent="0.25">
      <c r="A259" s="84" t="s">
        <v>629</v>
      </c>
      <c r="B259" s="84" t="s">
        <v>630</v>
      </c>
      <c r="C259" s="84" t="s">
        <v>72</v>
      </c>
      <c r="D259" s="84" t="s">
        <v>590</v>
      </c>
      <c r="E259" s="84" t="s">
        <v>157</v>
      </c>
      <c r="F259" s="84" t="s">
        <v>107</v>
      </c>
      <c r="G259" s="84" t="s">
        <v>103</v>
      </c>
      <c r="H259" s="85" t="s">
        <v>104</v>
      </c>
      <c r="I259" s="112"/>
      <c r="J259" s="112"/>
      <c r="K259" s="112"/>
      <c r="L259" s="112"/>
      <c r="M259" s="112"/>
      <c r="N259" s="113"/>
      <c r="O259" s="86">
        <v>293</v>
      </c>
      <c r="P259" s="87">
        <f t="shared" si="0"/>
        <v>0</v>
      </c>
      <c r="Q259" s="158" t="e">
        <f t="shared" si="2"/>
        <v>#N/A</v>
      </c>
      <c r="R259" s="150"/>
      <c r="S259" s="118"/>
    </row>
    <row r="260" spans="1:19" ht="35.25" customHeight="1" x14ac:dyDescent="0.25">
      <c r="A260" s="84" t="s">
        <v>631</v>
      </c>
      <c r="B260" s="84" t="s">
        <v>632</v>
      </c>
      <c r="C260" s="84" t="s">
        <v>72</v>
      </c>
      <c r="D260" s="84" t="s">
        <v>590</v>
      </c>
      <c r="E260" s="84" t="s">
        <v>101</v>
      </c>
      <c r="F260" s="84" t="s">
        <v>110</v>
      </c>
      <c r="G260" s="84" t="s">
        <v>103</v>
      </c>
      <c r="H260" s="85" t="s">
        <v>104</v>
      </c>
      <c r="I260" s="112"/>
      <c r="J260" s="112"/>
      <c r="K260" s="112"/>
      <c r="L260" s="112"/>
      <c r="M260" s="112"/>
      <c r="N260" s="113"/>
      <c r="O260" s="86">
        <v>337</v>
      </c>
      <c r="P260" s="87">
        <f t="shared" si="0"/>
        <v>0</v>
      </c>
      <c r="Q260" s="158" t="e">
        <f t="shared" si="2"/>
        <v>#N/A</v>
      </c>
      <c r="R260" s="150"/>
      <c r="S260" s="118"/>
    </row>
    <row r="261" spans="1:19" ht="35.25" customHeight="1" x14ac:dyDescent="0.25">
      <c r="A261" s="84" t="s">
        <v>633</v>
      </c>
      <c r="B261" s="84" t="s">
        <v>634</v>
      </c>
      <c r="C261" s="84" t="s">
        <v>72</v>
      </c>
      <c r="D261" s="84" t="s">
        <v>590</v>
      </c>
      <c r="E261" s="84" t="s">
        <v>101</v>
      </c>
      <c r="F261" s="84" t="s">
        <v>102</v>
      </c>
      <c r="G261" s="84" t="s">
        <v>103</v>
      </c>
      <c r="H261" s="85" t="s">
        <v>104</v>
      </c>
      <c r="I261" s="112"/>
      <c r="J261" s="112"/>
      <c r="K261" s="112"/>
      <c r="L261" s="112"/>
      <c r="M261" s="112"/>
      <c r="N261" s="113"/>
      <c r="O261" s="86">
        <v>286</v>
      </c>
      <c r="P261" s="87">
        <f t="shared" si="0"/>
        <v>0</v>
      </c>
      <c r="Q261" s="158" t="e">
        <f t="shared" si="2"/>
        <v>#N/A</v>
      </c>
      <c r="R261" s="150"/>
      <c r="S261" s="118"/>
    </row>
    <row r="262" spans="1:19" ht="35.25" customHeight="1" x14ac:dyDescent="0.25">
      <c r="A262" s="84" t="s">
        <v>635</v>
      </c>
      <c r="B262" s="84" t="s">
        <v>636</v>
      </c>
      <c r="C262" s="84" t="s">
        <v>72</v>
      </c>
      <c r="D262" s="84" t="s">
        <v>590</v>
      </c>
      <c r="E262" s="84" t="s">
        <v>101</v>
      </c>
      <c r="F262" s="84" t="s">
        <v>107</v>
      </c>
      <c r="G262" s="84" t="s">
        <v>103</v>
      </c>
      <c r="H262" s="85" t="s">
        <v>104</v>
      </c>
      <c r="I262" s="112"/>
      <c r="J262" s="112"/>
      <c r="K262" s="112"/>
      <c r="L262" s="112"/>
      <c r="M262" s="112"/>
      <c r="N262" s="113"/>
      <c r="O262" s="86">
        <v>289</v>
      </c>
      <c r="P262" s="87">
        <f t="shared" si="0"/>
        <v>0</v>
      </c>
      <c r="Q262" s="158" t="e">
        <f t="shared" si="2"/>
        <v>#N/A</v>
      </c>
      <c r="R262" s="150"/>
      <c r="S262" s="118"/>
    </row>
    <row r="263" spans="1:19" ht="35.25" customHeight="1" x14ac:dyDescent="0.25">
      <c r="A263" s="84" t="s">
        <v>637</v>
      </c>
      <c r="B263" s="84" t="s">
        <v>638</v>
      </c>
      <c r="C263" s="84" t="s">
        <v>72</v>
      </c>
      <c r="D263" s="84" t="s">
        <v>590</v>
      </c>
      <c r="E263" s="84" t="s">
        <v>101</v>
      </c>
      <c r="F263" s="84" t="s">
        <v>110</v>
      </c>
      <c r="G263" s="84" t="s">
        <v>103</v>
      </c>
      <c r="H263" s="85" t="s">
        <v>104</v>
      </c>
      <c r="I263" s="112"/>
      <c r="J263" s="112"/>
      <c r="K263" s="112"/>
      <c r="L263" s="112"/>
      <c r="M263" s="112"/>
      <c r="N263" s="113"/>
      <c r="O263" s="86">
        <v>272</v>
      </c>
      <c r="P263" s="87">
        <f t="shared" si="0"/>
        <v>0</v>
      </c>
      <c r="Q263" s="158" t="e">
        <f t="shared" si="2"/>
        <v>#N/A</v>
      </c>
      <c r="R263" s="150"/>
      <c r="S263" s="118"/>
    </row>
    <row r="264" spans="1:19" ht="35.25" customHeight="1" x14ac:dyDescent="0.25">
      <c r="A264" s="84" t="s">
        <v>639</v>
      </c>
      <c r="B264" s="84" t="s">
        <v>640</v>
      </c>
      <c r="C264" s="84" t="s">
        <v>72</v>
      </c>
      <c r="D264" s="84" t="s">
        <v>590</v>
      </c>
      <c r="E264" s="84" t="s">
        <v>101</v>
      </c>
      <c r="F264" s="84" t="s">
        <v>113</v>
      </c>
      <c r="G264" s="84" t="s">
        <v>103</v>
      </c>
      <c r="H264" s="85" t="s">
        <v>104</v>
      </c>
      <c r="I264" s="112"/>
      <c r="J264" s="112"/>
      <c r="K264" s="112"/>
      <c r="L264" s="112"/>
      <c r="M264" s="112"/>
      <c r="N264" s="113"/>
      <c r="O264" s="86">
        <v>138</v>
      </c>
      <c r="P264" s="87">
        <f t="shared" si="0"/>
        <v>0</v>
      </c>
      <c r="Q264" s="158" t="e">
        <f t="shared" si="2"/>
        <v>#N/A</v>
      </c>
      <c r="R264" s="150"/>
      <c r="S264" s="118"/>
    </row>
    <row r="265" spans="1:19" ht="35.25" customHeight="1" x14ac:dyDescent="0.25">
      <c r="A265" s="84" t="s">
        <v>641</v>
      </c>
      <c r="B265" s="84" t="s">
        <v>642</v>
      </c>
      <c r="C265" s="84" t="s">
        <v>72</v>
      </c>
      <c r="D265" s="84" t="s">
        <v>590</v>
      </c>
      <c r="E265" s="84" t="s">
        <v>101</v>
      </c>
      <c r="F265" s="84" t="s">
        <v>113</v>
      </c>
      <c r="G265" s="84" t="s">
        <v>103</v>
      </c>
      <c r="H265" s="85" t="s">
        <v>104</v>
      </c>
      <c r="I265" s="112"/>
      <c r="J265" s="112"/>
      <c r="K265" s="112"/>
      <c r="L265" s="112"/>
      <c r="M265" s="112"/>
      <c r="N265" s="113"/>
      <c r="O265" s="86">
        <v>175</v>
      </c>
      <c r="P265" s="87">
        <f t="shared" si="0"/>
        <v>0</v>
      </c>
      <c r="Q265" s="158" t="e">
        <f t="shared" si="2"/>
        <v>#N/A</v>
      </c>
      <c r="R265" s="150"/>
      <c r="S265" s="118"/>
    </row>
    <row r="266" spans="1:19" ht="35.25" customHeight="1" x14ac:dyDescent="0.25">
      <c r="A266" s="84" t="s">
        <v>643</v>
      </c>
      <c r="B266" s="84" t="s">
        <v>644</v>
      </c>
      <c r="C266" s="84" t="s">
        <v>72</v>
      </c>
      <c r="D266" s="84" t="s">
        <v>590</v>
      </c>
      <c r="E266" s="84" t="s">
        <v>157</v>
      </c>
      <c r="F266" s="84" t="s">
        <v>113</v>
      </c>
      <c r="G266" s="84" t="s">
        <v>103</v>
      </c>
      <c r="H266" s="85" t="s">
        <v>104</v>
      </c>
      <c r="I266" s="112"/>
      <c r="J266" s="112"/>
      <c r="K266" s="112"/>
      <c r="L266" s="112"/>
      <c r="M266" s="112"/>
      <c r="N266" s="113"/>
      <c r="O266" s="86">
        <v>289</v>
      </c>
      <c r="P266" s="87">
        <f t="shared" si="0"/>
        <v>0</v>
      </c>
      <c r="Q266" s="158" t="e">
        <f t="shared" si="2"/>
        <v>#N/A</v>
      </c>
      <c r="R266" s="150"/>
      <c r="S266" s="118"/>
    </row>
    <row r="267" spans="1:19" ht="35.25" customHeight="1" x14ac:dyDescent="0.25">
      <c r="A267" s="84" t="s">
        <v>645</v>
      </c>
      <c r="B267" s="84" t="s">
        <v>646</v>
      </c>
      <c r="C267" s="84" t="s">
        <v>72</v>
      </c>
      <c r="D267" s="84" t="s">
        <v>647</v>
      </c>
      <c r="E267" s="84" t="s">
        <v>134</v>
      </c>
      <c r="F267" s="84" t="s">
        <v>134</v>
      </c>
      <c r="G267" s="84" t="s">
        <v>103</v>
      </c>
      <c r="H267" s="85" t="s">
        <v>104</v>
      </c>
      <c r="I267" s="112"/>
      <c r="J267" s="112"/>
      <c r="K267" s="112"/>
      <c r="L267" s="112"/>
      <c r="M267" s="112"/>
      <c r="N267" s="113"/>
      <c r="O267" s="86">
        <v>100</v>
      </c>
      <c r="P267" s="88">
        <f t="shared" si="0"/>
        <v>0</v>
      </c>
      <c r="Q267" s="158" t="e">
        <f t="shared" si="2"/>
        <v>#N/A</v>
      </c>
      <c r="R267" s="150"/>
      <c r="S267" s="118"/>
    </row>
    <row r="268" spans="1:19" ht="129" customHeight="1" x14ac:dyDescent="0.25">
      <c r="A268" s="159"/>
      <c r="B268" s="153"/>
      <c r="C268" s="153"/>
      <c r="D268" s="153"/>
      <c r="E268" s="153"/>
      <c r="F268" s="153"/>
      <c r="G268" s="153"/>
      <c r="H268" s="153"/>
      <c r="I268" s="153"/>
      <c r="J268" s="153"/>
      <c r="K268" s="153"/>
      <c r="L268" s="153"/>
      <c r="M268" s="153"/>
      <c r="N268" s="153"/>
      <c r="O268" s="160"/>
      <c r="P268" s="89">
        <f>SUM(P9:P267)</f>
        <v>0</v>
      </c>
      <c r="Q268" s="17"/>
      <c r="R268" s="17"/>
      <c r="S268" s="17"/>
    </row>
  </sheetData>
  <sheetProtection algorithmName="SHA-512" hashValue="dPlvhsvyn5QxaL3zIDL4SdaERQVpFQE8wZO/gN2P+NiSOzs3KUnboAAP0l30ZjEiLXW34htCgLRDCh88sQkauw==" saltValue="vhSXV3PeuS7tBgQ/gYdsxw==" spinCount="100000" sheet="1" objects="1" scenarios="1"/>
  <autoFilter ref="A8:S268" xr:uid="{00000000-0009-0000-0000-000004000000}"/>
  <mergeCells count="268">
    <mergeCell ref="Q239:S239"/>
    <mergeCell ref="Q240:S240"/>
    <mergeCell ref="Q241:S241"/>
    <mergeCell ref="Q242:S242"/>
    <mergeCell ref="Q243:S243"/>
    <mergeCell ref="Q244:S244"/>
    <mergeCell ref="Q245:S245"/>
    <mergeCell ref="Q230:S230"/>
    <mergeCell ref="Q231:S231"/>
    <mergeCell ref="Q232:S232"/>
    <mergeCell ref="Q233:S233"/>
    <mergeCell ref="Q234:S234"/>
    <mergeCell ref="Q235:S235"/>
    <mergeCell ref="Q236:S236"/>
    <mergeCell ref="Q237:S237"/>
    <mergeCell ref="Q238:S238"/>
    <mergeCell ref="Q221:S221"/>
    <mergeCell ref="Q222:S222"/>
    <mergeCell ref="Q223:S223"/>
    <mergeCell ref="Q224:S224"/>
    <mergeCell ref="Q225:S225"/>
    <mergeCell ref="Q226:S226"/>
    <mergeCell ref="Q227:S227"/>
    <mergeCell ref="Q228:S228"/>
    <mergeCell ref="Q229:S229"/>
    <mergeCell ref="Q212:S212"/>
    <mergeCell ref="Q213:S213"/>
    <mergeCell ref="Q214:S214"/>
    <mergeCell ref="Q215:S215"/>
    <mergeCell ref="Q216:S216"/>
    <mergeCell ref="Q217:S217"/>
    <mergeCell ref="Q218:S218"/>
    <mergeCell ref="Q219:S219"/>
    <mergeCell ref="Q220:S220"/>
    <mergeCell ref="Q257:S257"/>
    <mergeCell ref="Q258:S258"/>
    <mergeCell ref="Q259:S259"/>
    <mergeCell ref="Q267:S267"/>
    <mergeCell ref="A268:O268"/>
    <mergeCell ref="Q260:S260"/>
    <mergeCell ref="Q261:S261"/>
    <mergeCell ref="Q262:S262"/>
    <mergeCell ref="Q263:S263"/>
    <mergeCell ref="Q264:S264"/>
    <mergeCell ref="Q265:S265"/>
    <mergeCell ref="Q266:S266"/>
    <mergeCell ref="Q248:S248"/>
    <mergeCell ref="Q249:S249"/>
    <mergeCell ref="Q250:S250"/>
    <mergeCell ref="Q251:S251"/>
    <mergeCell ref="Q252:S252"/>
    <mergeCell ref="Q253:S253"/>
    <mergeCell ref="Q254:S254"/>
    <mergeCell ref="Q255:S255"/>
    <mergeCell ref="Q256:S256"/>
    <mergeCell ref="Q190:S190"/>
    <mergeCell ref="Q191:S191"/>
    <mergeCell ref="Q192:S192"/>
    <mergeCell ref="Q193:S193"/>
    <mergeCell ref="Q194:S194"/>
    <mergeCell ref="Q195:S195"/>
    <mergeCell ref="Q196:S196"/>
    <mergeCell ref="Q246:S246"/>
    <mergeCell ref="Q247:S247"/>
    <mergeCell ref="Q197:S197"/>
    <mergeCell ref="Q198:S198"/>
    <mergeCell ref="Q199:S199"/>
    <mergeCell ref="Q200:S200"/>
    <mergeCell ref="Q201:S201"/>
    <mergeCell ref="Q202:S202"/>
    <mergeCell ref="Q203:S203"/>
    <mergeCell ref="Q204:S204"/>
    <mergeCell ref="Q205:S205"/>
    <mergeCell ref="Q206:S206"/>
    <mergeCell ref="Q207:S207"/>
    <mergeCell ref="Q208:S208"/>
    <mergeCell ref="Q209:S209"/>
    <mergeCell ref="Q210:S210"/>
    <mergeCell ref="Q211:S211"/>
    <mergeCell ref="Q181:S181"/>
    <mergeCell ref="Q182:S182"/>
    <mergeCell ref="Q183:S183"/>
    <mergeCell ref="Q184:S184"/>
    <mergeCell ref="Q185:S185"/>
    <mergeCell ref="Q186:S186"/>
    <mergeCell ref="Q187:S187"/>
    <mergeCell ref="Q188:S188"/>
    <mergeCell ref="Q189:S189"/>
    <mergeCell ref="Q172:S172"/>
    <mergeCell ref="Q173:S173"/>
    <mergeCell ref="Q174:S174"/>
    <mergeCell ref="Q175:S175"/>
    <mergeCell ref="Q176:S176"/>
    <mergeCell ref="Q177:S177"/>
    <mergeCell ref="Q178:S178"/>
    <mergeCell ref="Q179:S179"/>
    <mergeCell ref="Q180:S180"/>
    <mergeCell ref="Q163:S163"/>
    <mergeCell ref="Q164:S164"/>
    <mergeCell ref="Q165:S165"/>
    <mergeCell ref="Q166:S166"/>
    <mergeCell ref="Q167:S167"/>
    <mergeCell ref="Q168:S168"/>
    <mergeCell ref="Q169:S169"/>
    <mergeCell ref="Q170:S170"/>
    <mergeCell ref="Q171:S171"/>
    <mergeCell ref="Q154:S154"/>
    <mergeCell ref="Q155:S155"/>
    <mergeCell ref="Q156:S156"/>
    <mergeCell ref="Q157:S157"/>
    <mergeCell ref="Q158:S158"/>
    <mergeCell ref="Q159:S159"/>
    <mergeCell ref="Q160:S160"/>
    <mergeCell ref="Q161:S161"/>
    <mergeCell ref="Q162:S162"/>
    <mergeCell ref="Q145:S145"/>
    <mergeCell ref="Q146:S146"/>
    <mergeCell ref="Q147:S147"/>
    <mergeCell ref="Q148:S148"/>
    <mergeCell ref="Q149:S149"/>
    <mergeCell ref="Q150:S150"/>
    <mergeCell ref="Q151:S151"/>
    <mergeCell ref="Q152:S152"/>
    <mergeCell ref="Q153:S153"/>
    <mergeCell ref="Q136:S136"/>
    <mergeCell ref="Q137:S137"/>
    <mergeCell ref="Q138:S138"/>
    <mergeCell ref="Q139:S139"/>
    <mergeCell ref="Q140:S140"/>
    <mergeCell ref="Q141:S141"/>
    <mergeCell ref="Q142:S142"/>
    <mergeCell ref="Q143:S143"/>
    <mergeCell ref="Q144:S144"/>
    <mergeCell ref="Q127:S127"/>
    <mergeCell ref="Q128:S128"/>
    <mergeCell ref="Q129:S129"/>
    <mergeCell ref="Q130:S130"/>
    <mergeCell ref="Q131:S131"/>
    <mergeCell ref="Q132:S132"/>
    <mergeCell ref="Q133:S133"/>
    <mergeCell ref="Q134:S134"/>
    <mergeCell ref="Q135:S135"/>
    <mergeCell ref="Q118:S118"/>
    <mergeCell ref="Q119:S119"/>
    <mergeCell ref="Q120:S120"/>
    <mergeCell ref="Q121:S121"/>
    <mergeCell ref="Q122:S122"/>
    <mergeCell ref="Q123:S123"/>
    <mergeCell ref="Q124:S124"/>
    <mergeCell ref="Q125:S125"/>
    <mergeCell ref="Q126:S126"/>
    <mergeCell ref="Q109:S109"/>
    <mergeCell ref="Q110:S110"/>
    <mergeCell ref="Q111:S111"/>
    <mergeCell ref="Q112:S112"/>
    <mergeCell ref="Q113:S113"/>
    <mergeCell ref="Q114:S114"/>
    <mergeCell ref="Q115:S115"/>
    <mergeCell ref="Q116:S116"/>
    <mergeCell ref="Q117:S117"/>
    <mergeCell ref="Q100:S100"/>
    <mergeCell ref="Q101:S101"/>
    <mergeCell ref="Q102:S102"/>
    <mergeCell ref="Q103:S103"/>
    <mergeCell ref="Q104:S104"/>
    <mergeCell ref="Q105:S105"/>
    <mergeCell ref="Q106:S106"/>
    <mergeCell ref="Q107:S107"/>
    <mergeCell ref="Q108:S108"/>
    <mergeCell ref="Q91:S91"/>
    <mergeCell ref="Q92:S92"/>
    <mergeCell ref="Q93:S93"/>
    <mergeCell ref="Q94:S94"/>
    <mergeCell ref="Q95:S95"/>
    <mergeCell ref="Q96:S96"/>
    <mergeCell ref="Q97:S97"/>
    <mergeCell ref="Q98:S98"/>
    <mergeCell ref="Q99:S99"/>
    <mergeCell ref="Q82:S82"/>
    <mergeCell ref="Q83:S83"/>
    <mergeCell ref="Q84:S84"/>
    <mergeCell ref="Q85:S85"/>
    <mergeCell ref="Q86:S86"/>
    <mergeCell ref="Q87:S87"/>
    <mergeCell ref="Q88:S88"/>
    <mergeCell ref="Q89:S89"/>
    <mergeCell ref="Q90:S90"/>
    <mergeCell ref="Q73:S73"/>
    <mergeCell ref="Q74:S74"/>
    <mergeCell ref="Q75:S75"/>
    <mergeCell ref="Q76:S76"/>
    <mergeCell ref="Q77:S77"/>
    <mergeCell ref="Q78:S78"/>
    <mergeCell ref="Q79:S79"/>
    <mergeCell ref="Q80:S80"/>
    <mergeCell ref="Q81:S81"/>
    <mergeCell ref="Q64:S64"/>
    <mergeCell ref="Q65:S65"/>
    <mergeCell ref="Q66:S66"/>
    <mergeCell ref="Q67:S67"/>
    <mergeCell ref="Q68:S68"/>
    <mergeCell ref="Q69:S69"/>
    <mergeCell ref="Q70:S70"/>
    <mergeCell ref="Q71:S71"/>
    <mergeCell ref="Q72:S72"/>
    <mergeCell ref="Q55:S55"/>
    <mergeCell ref="Q56:S56"/>
    <mergeCell ref="Q57:S57"/>
    <mergeCell ref="Q58:S58"/>
    <mergeCell ref="Q59:S59"/>
    <mergeCell ref="Q60:S60"/>
    <mergeCell ref="Q61:S61"/>
    <mergeCell ref="Q62:S62"/>
    <mergeCell ref="Q63:S63"/>
    <mergeCell ref="Q46:S46"/>
    <mergeCell ref="Q47:S47"/>
    <mergeCell ref="Q48:S48"/>
    <mergeCell ref="Q49:S49"/>
    <mergeCell ref="Q50:S50"/>
    <mergeCell ref="Q51:S51"/>
    <mergeCell ref="Q52:S52"/>
    <mergeCell ref="Q53:S53"/>
    <mergeCell ref="Q54:S54"/>
    <mergeCell ref="Q37:S37"/>
    <mergeCell ref="Q38:S38"/>
    <mergeCell ref="Q39:S39"/>
    <mergeCell ref="Q40:S40"/>
    <mergeCell ref="Q41:S41"/>
    <mergeCell ref="Q42:S42"/>
    <mergeCell ref="Q43:S43"/>
    <mergeCell ref="Q44:S44"/>
    <mergeCell ref="Q45:S45"/>
    <mergeCell ref="Q28:S28"/>
    <mergeCell ref="Q29:S29"/>
    <mergeCell ref="Q30:S30"/>
    <mergeCell ref="Q31:S31"/>
    <mergeCell ref="Q32:S32"/>
    <mergeCell ref="Q33:S33"/>
    <mergeCell ref="Q34:S34"/>
    <mergeCell ref="Q35:S35"/>
    <mergeCell ref="Q36:S36"/>
    <mergeCell ref="Q19:S19"/>
    <mergeCell ref="Q20:S20"/>
    <mergeCell ref="Q21:S21"/>
    <mergeCell ref="Q22:S22"/>
    <mergeCell ref="Q23:S23"/>
    <mergeCell ref="Q24:S24"/>
    <mergeCell ref="Q25:S25"/>
    <mergeCell ref="Q26:S26"/>
    <mergeCell ref="Q27:S27"/>
    <mergeCell ref="Q10:S10"/>
    <mergeCell ref="Q11:S11"/>
    <mergeCell ref="Q12:S12"/>
    <mergeCell ref="Q13:S13"/>
    <mergeCell ref="Q14:S14"/>
    <mergeCell ref="Q15:S15"/>
    <mergeCell ref="Q16:S16"/>
    <mergeCell ref="Q17:S17"/>
    <mergeCell ref="Q18:S18"/>
    <mergeCell ref="A1:P1"/>
    <mergeCell ref="A2:P2"/>
    <mergeCell ref="A3:B3"/>
    <mergeCell ref="C3:P3"/>
    <mergeCell ref="A4:P4"/>
    <mergeCell ref="A5:P5"/>
    <mergeCell ref="A6:P6"/>
    <mergeCell ref="B7:R7"/>
    <mergeCell ref="Q9:S9"/>
  </mergeCells>
  <pageMargins left="0.25" right="0.25" top="0.75" bottom="0.75" header="0" footer="0"/>
  <pageSetup paperSize="9"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400-000000000000}">
          <x14:formula1>
            <xm:f>Sheet1!$A$2:$A$5</xm:f>
          </x14:formula1>
          <xm:sqref>I9:I267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X1000"/>
  <sheetViews>
    <sheetView topLeftCell="A7" workbookViewId="0">
      <selection activeCell="G12" sqref="G12:H12"/>
    </sheetView>
  </sheetViews>
  <sheetFormatPr defaultColWidth="12.59765625" defaultRowHeight="15" customHeight="1" x14ac:dyDescent="0.25"/>
  <cols>
    <col min="1" max="1" width="8.09765625" customWidth="1"/>
    <col min="2" max="2" width="72.8984375" customWidth="1"/>
    <col min="3" max="3" width="10.69921875" customWidth="1"/>
    <col min="4" max="4" width="15.59765625" customWidth="1"/>
    <col min="5" max="5" width="9.3984375" customWidth="1"/>
    <col min="6" max="6" width="22.5" customWidth="1"/>
    <col min="7" max="7" width="27.09765625" customWidth="1"/>
    <col min="8" max="8" width="7.59765625" customWidth="1"/>
  </cols>
  <sheetData>
    <row r="1" spans="1:24" ht="78" customHeight="1" x14ac:dyDescent="0.25">
      <c r="A1" s="145" t="s">
        <v>648</v>
      </c>
      <c r="B1" s="122"/>
      <c r="C1" s="122"/>
      <c r="D1" s="122"/>
      <c r="E1" s="122"/>
      <c r="F1" s="123"/>
      <c r="G1" s="5"/>
      <c r="H1" s="5"/>
      <c r="I1" s="5"/>
      <c r="J1" s="5"/>
      <c r="K1" s="5"/>
      <c r="L1" s="5"/>
      <c r="M1" s="5"/>
      <c r="N1" s="5"/>
      <c r="O1" s="5"/>
      <c r="P1" s="5"/>
      <c r="Q1" s="5"/>
      <c r="R1" s="5"/>
      <c r="S1" s="5"/>
      <c r="T1" s="5"/>
      <c r="U1" s="5"/>
      <c r="V1" s="5"/>
      <c r="W1" s="5"/>
      <c r="X1" s="5"/>
    </row>
    <row r="2" spans="1:24" ht="19.5" customHeight="1" x14ac:dyDescent="0.25">
      <c r="A2" s="146" t="s">
        <v>23</v>
      </c>
      <c r="B2" s="122"/>
      <c r="C2" s="122"/>
      <c r="D2" s="122"/>
      <c r="E2" s="122"/>
      <c r="F2" s="123"/>
      <c r="G2" s="5"/>
      <c r="H2" s="5"/>
      <c r="I2" s="5"/>
      <c r="J2" s="5"/>
      <c r="K2" s="5"/>
      <c r="L2" s="5"/>
      <c r="M2" s="5"/>
      <c r="N2" s="5"/>
      <c r="O2" s="5"/>
      <c r="P2" s="5"/>
      <c r="Q2" s="5"/>
      <c r="R2" s="5"/>
      <c r="S2" s="5"/>
      <c r="T2" s="5"/>
      <c r="U2" s="5"/>
      <c r="V2" s="5"/>
      <c r="W2" s="5"/>
      <c r="X2" s="5"/>
    </row>
    <row r="3" spans="1:24" ht="19.5" customHeight="1" x14ac:dyDescent="0.25">
      <c r="A3" s="163" t="s">
        <v>64</v>
      </c>
      <c r="B3" s="123"/>
      <c r="C3" s="148">
        <f>Coversheet!B16</f>
        <v>0</v>
      </c>
      <c r="D3" s="122"/>
      <c r="E3" s="122"/>
      <c r="F3" s="123"/>
      <c r="G3" s="5"/>
      <c r="H3" s="5"/>
      <c r="I3" s="5"/>
      <c r="J3" s="5"/>
      <c r="K3" s="5"/>
      <c r="L3" s="5"/>
      <c r="M3" s="5"/>
      <c r="N3" s="5"/>
      <c r="O3" s="5"/>
      <c r="P3" s="5"/>
      <c r="Q3" s="5"/>
      <c r="R3" s="5"/>
      <c r="S3" s="5"/>
      <c r="T3" s="5"/>
      <c r="U3" s="5"/>
      <c r="V3" s="5"/>
      <c r="W3" s="5"/>
      <c r="X3" s="5"/>
    </row>
    <row r="4" spans="1:24" ht="19.5" customHeight="1" x14ac:dyDescent="0.25">
      <c r="A4" s="155" t="s">
        <v>649</v>
      </c>
      <c r="B4" s="125"/>
      <c r="C4" s="125"/>
      <c r="D4" s="125"/>
      <c r="E4" s="125"/>
      <c r="F4" s="126"/>
      <c r="G4" s="5"/>
      <c r="H4" s="5"/>
      <c r="I4" s="5"/>
      <c r="J4" s="5"/>
      <c r="K4" s="5"/>
      <c r="L4" s="5"/>
      <c r="M4" s="5"/>
      <c r="N4" s="5"/>
      <c r="O4" s="5"/>
      <c r="P4" s="5"/>
      <c r="Q4" s="5"/>
      <c r="R4" s="5"/>
      <c r="S4" s="5"/>
      <c r="T4" s="5"/>
      <c r="U4" s="5"/>
      <c r="V4" s="5"/>
      <c r="W4" s="5"/>
      <c r="X4" s="5"/>
    </row>
    <row r="5" spans="1:24" ht="41.25" customHeight="1" x14ac:dyDescent="0.25">
      <c r="A5" s="144" t="s">
        <v>650</v>
      </c>
      <c r="B5" s="122"/>
      <c r="C5" s="122"/>
      <c r="D5" s="122"/>
      <c r="E5" s="122"/>
      <c r="F5" s="123"/>
      <c r="G5" s="5"/>
      <c r="H5" s="5"/>
      <c r="I5" s="5"/>
      <c r="J5" s="5"/>
      <c r="K5" s="5"/>
      <c r="L5" s="5"/>
      <c r="M5" s="5"/>
      <c r="N5" s="5"/>
      <c r="O5" s="5"/>
      <c r="P5" s="5"/>
      <c r="Q5" s="5"/>
      <c r="R5" s="5"/>
      <c r="S5" s="5"/>
      <c r="T5" s="5"/>
      <c r="U5" s="5"/>
      <c r="V5" s="5"/>
      <c r="W5" s="5"/>
      <c r="X5" s="5"/>
    </row>
    <row r="6" spans="1:24" ht="66" customHeight="1" x14ac:dyDescent="0.25">
      <c r="A6" s="162" t="s">
        <v>651</v>
      </c>
      <c r="B6" s="122"/>
      <c r="C6" s="122"/>
      <c r="D6" s="122"/>
      <c r="E6" s="122"/>
      <c r="F6" s="123"/>
      <c r="G6" s="5"/>
      <c r="H6" s="5"/>
      <c r="I6" s="5"/>
      <c r="J6" s="5"/>
      <c r="K6" s="5"/>
      <c r="L6" s="5"/>
      <c r="M6" s="5"/>
      <c r="N6" s="5"/>
      <c r="O6" s="5"/>
      <c r="P6" s="5"/>
      <c r="Q6" s="5"/>
      <c r="R6" s="5"/>
      <c r="S6" s="5"/>
      <c r="T6" s="5"/>
      <c r="U6" s="5"/>
      <c r="V6" s="5"/>
      <c r="W6" s="5"/>
      <c r="X6" s="5"/>
    </row>
    <row r="7" spans="1:24" ht="24.75" customHeight="1" x14ac:dyDescent="0.25">
      <c r="A7" s="5"/>
      <c r="B7" s="5"/>
      <c r="C7" s="5"/>
      <c r="D7" s="5"/>
      <c r="E7" s="5"/>
      <c r="F7" s="5"/>
      <c r="G7" s="5"/>
      <c r="H7" s="5"/>
      <c r="I7" s="5"/>
      <c r="J7" s="5"/>
      <c r="K7" s="5"/>
      <c r="L7" s="5"/>
      <c r="M7" s="5"/>
      <c r="N7" s="5"/>
      <c r="O7" s="5"/>
      <c r="P7" s="5"/>
      <c r="Q7" s="5"/>
      <c r="R7" s="5"/>
      <c r="S7" s="5"/>
      <c r="T7" s="5"/>
      <c r="U7" s="5"/>
      <c r="V7" s="5"/>
      <c r="W7" s="5"/>
      <c r="X7" s="5"/>
    </row>
    <row r="8" spans="1:24" ht="79.5" customHeight="1" x14ac:dyDescent="0.25">
      <c r="A8" s="67" t="s">
        <v>652</v>
      </c>
      <c r="B8" s="67" t="s">
        <v>653</v>
      </c>
      <c r="C8" s="67" t="s">
        <v>654</v>
      </c>
      <c r="D8" s="67" t="s">
        <v>655</v>
      </c>
      <c r="E8" s="90" t="s">
        <v>656</v>
      </c>
      <c r="F8" s="67" t="s">
        <v>657</v>
      </c>
      <c r="G8" s="5"/>
      <c r="H8" s="5"/>
      <c r="I8" s="5"/>
      <c r="J8" s="5"/>
      <c r="K8" s="5"/>
      <c r="L8" s="5"/>
      <c r="M8" s="5"/>
      <c r="N8" s="5"/>
      <c r="O8" s="5"/>
      <c r="P8" s="5"/>
      <c r="Q8" s="5"/>
      <c r="R8" s="5"/>
      <c r="S8" s="5"/>
      <c r="T8" s="5"/>
      <c r="U8" s="5"/>
      <c r="V8" s="5"/>
      <c r="W8" s="5"/>
      <c r="X8" s="5"/>
    </row>
    <row r="9" spans="1:24" ht="44.25" customHeight="1" x14ac:dyDescent="0.25">
      <c r="A9" s="91">
        <v>1</v>
      </c>
      <c r="B9" s="92" t="s">
        <v>658</v>
      </c>
      <c r="C9" s="114"/>
      <c r="D9" s="93">
        <f>+'Lot 3 Core List'!P$268*C9</f>
        <v>0</v>
      </c>
      <c r="E9" s="94">
        <v>286</v>
      </c>
      <c r="F9" s="95">
        <f t="shared" ref="F9:F12" si="0">+D9*E9</f>
        <v>0</v>
      </c>
      <c r="G9" s="158"/>
      <c r="H9" s="118"/>
      <c r="I9" s="5"/>
      <c r="J9" s="5"/>
      <c r="K9" s="5"/>
      <c r="L9" s="5"/>
      <c r="M9" s="5"/>
      <c r="N9" s="5"/>
      <c r="O9" s="5"/>
      <c r="P9" s="5"/>
      <c r="Q9" s="5"/>
      <c r="R9" s="5"/>
      <c r="S9" s="5"/>
      <c r="T9" s="5"/>
      <c r="U9" s="5"/>
      <c r="V9" s="5"/>
      <c r="W9" s="5"/>
      <c r="X9" s="5"/>
    </row>
    <row r="10" spans="1:24" ht="42" customHeight="1" x14ac:dyDescent="0.25">
      <c r="A10" s="91">
        <v>2</v>
      </c>
      <c r="B10" s="96" t="s">
        <v>659</v>
      </c>
      <c r="C10" s="114"/>
      <c r="D10" s="93">
        <f>+'Lot 3 Core List'!P$268*C10</f>
        <v>0</v>
      </c>
      <c r="E10" s="94">
        <v>4793</v>
      </c>
      <c r="F10" s="95">
        <f t="shared" si="0"/>
        <v>0</v>
      </c>
      <c r="G10" s="158"/>
      <c r="H10" s="118"/>
      <c r="I10" s="5"/>
      <c r="J10" s="5"/>
      <c r="K10" s="5"/>
      <c r="L10" s="5"/>
      <c r="M10" s="5"/>
      <c r="N10" s="5"/>
      <c r="O10" s="5"/>
      <c r="P10" s="5"/>
      <c r="Q10" s="5"/>
      <c r="R10" s="5"/>
      <c r="S10" s="5"/>
      <c r="T10" s="5"/>
      <c r="U10" s="5"/>
      <c r="V10" s="5"/>
      <c r="W10" s="5"/>
      <c r="X10" s="5"/>
    </row>
    <row r="11" spans="1:24" ht="55.5" customHeight="1" x14ac:dyDescent="0.25">
      <c r="A11" s="91">
        <v>3</v>
      </c>
      <c r="B11" s="96" t="s">
        <v>660</v>
      </c>
      <c r="C11" s="114"/>
      <c r="D11" s="93">
        <f>+'Lot 3 Core List'!P$268*C11</f>
        <v>0</v>
      </c>
      <c r="E11" s="94">
        <v>3879</v>
      </c>
      <c r="F11" s="95">
        <f t="shared" si="0"/>
        <v>0</v>
      </c>
      <c r="G11" s="158"/>
      <c r="H11" s="118"/>
      <c r="I11" s="5"/>
      <c r="J11" s="5"/>
      <c r="K11" s="5"/>
      <c r="L11" s="5"/>
      <c r="M11" s="5"/>
      <c r="N11" s="5"/>
      <c r="O11" s="5"/>
      <c r="P11" s="5"/>
      <c r="Q11" s="5"/>
      <c r="R11" s="5"/>
      <c r="S11" s="5"/>
      <c r="T11" s="5"/>
      <c r="U11" s="5"/>
      <c r="V11" s="5"/>
      <c r="W11" s="5"/>
      <c r="X11" s="5"/>
    </row>
    <row r="12" spans="1:24" ht="87.75" customHeight="1" x14ac:dyDescent="0.25">
      <c r="A12" s="91">
        <v>4</v>
      </c>
      <c r="B12" s="97" t="s">
        <v>661</v>
      </c>
      <c r="C12" s="114"/>
      <c r="D12" s="93">
        <f>+'Lot 3 Core List'!P$268*C12</f>
        <v>0</v>
      </c>
      <c r="E12" s="94">
        <v>19585</v>
      </c>
      <c r="F12" s="95">
        <f t="shared" si="0"/>
        <v>0</v>
      </c>
      <c r="G12" s="158"/>
      <c r="H12" s="118"/>
      <c r="I12" s="5"/>
      <c r="J12" s="5"/>
      <c r="K12" s="5"/>
      <c r="L12" s="5"/>
      <c r="M12" s="5"/>
      <c r="N12" s="5"/>
      <c r="O12" s="5"/>
      <c r="P12" s="5"/>
      <c r="Q12" s="5"/>
      <c r="R12" s="5"/>
      <c r="S12" s="5"/>
      <c r="T12" s="5"/>
      <c r="U12" s="5"/>
      <c r="V12" s="5"/>
      <c r="W12" s="5"/>
      <c r="X12" s="5"/>
    </row>
    <row r="13" spans="1:24" ht="159" customHeight="1" x14ac:dyDescent="0.25">
      <c r="A13" s="5"/>
      <c r="B13" s="5"/>
      <c r="C13" s="5"/>
      <c r="D13" s="161" t="s">
        <v>662</v>
      </c>
      <c r="E13" s="123"/>
      <c r="F13" s="98">
        <f>SUM(F9:F12)</f>
        <v>0</v>
      </c>
      <c r="G13" s="32"/>
      <c r="H13" s="5"/>
      <c r="I13" s="5"/>
      <c r="J13" s="5"/>
      <c r="K13" s="5"/>
      <c r="L13" s="5"/>
      <c r="M13" s="5"/>
      <c r="N13" s="5"/>
      <c r="O13" s="5"/>
      <c r="P13" s="5"/>
      <c r="Q13" s="5"/>
      <c r="R13" s="5"/>
      <c r="S13" s="5"/>
      <c r="T13" s="5"/>
      <c r="U13" s="5"/>
      <c r="V13" s="5"/>
      <c r="W13" s="5"/>
      <c r="X13" s="5"/>
    </row>
    <row r="14" spans="1:24" ht="43.5" customHeight="1" x14ac:dyDescent="0.25">
      <c r="A14" s="5"/>
      <c r="B14" s="5"/>
      <c r="C14" s="5"/>
      <c r="D14" s="5"/>
      <c r="E14" s="5"/>
      <c r="F14" s="5"/>
      <c r="G14" s="5"/>
      <c r="H14" s="5"/>
      <c r="I14" s="5"/>
      <c r="J14" s="5"/>
      <c r="K14" s="5"/>
      <c r="L14" s="5"/>
      <c r="M14" s="5"/>
      <c r="N14" s="5"/>
      <c r="O14" s="5"/>
      <c r="P14" s="5"/>
      <c r="Q14" s="5"/>
      <c r="R14" s="5"/>
      <c r="S14" s="5"/>
      <c r="T14" s="5"/>
      <c r="U14" s="5"/>
      <c r="V14" s="5"/>
      <c r="W14" s="5"/>
      <c r="X14" s="5"/>
    </row>
    <row r="15" spans="1:24" ht="14.25" customHeight="1" x14ac:dyDescent="0.25">
      <c r="A15" s="5"/>
      <c r="B15" s="5"/>
      <c r="C15" s="5"/>
      <c r="D15" s="5"/>
      <c r="E15" s="5"/>
      <c r="F15" s="5"/>
      <c r="G15" s="5"/>
      <c r="H15" s="5"/>
      <c r="I15" s="5"/>
      <c r="J15" s="5"/>
      <c r="K15" s="5"/>
      <c r="L15" s="5"/>
      <c r="M15" s="5"/>
      <c r="N15" s="5"/>
      <c r="O15" s="5"/>
      <c r="P15" s="5"/>
      <c r="Q15" s="5"/>
      <c r="R15" s="5"/>
      <c r="S15" s="5"/>
      <c r="T15" s="5"/>
      <c r="U15" s="5"/>
      <c r="V15" s="5"/>
      <c r="W15" s="5"/>
      <c r="X15" s="5"/>
    </row>
    <row r="16" spans="1:24" ht="14.25" customHeight="1" x14ac:dyDescent="0.25">
      <c r="A16" s="5"/>
      <c r="B16" s="5"/>
      <c r="C16" s="5"/>
      <c r="D16" s="5"/>
      <c r="E16" s="5"/>
      <c r="F16" s="5"/>
      <c r="G16" s="5"/>
      <c r="H16" s="5"/>
      <c r="I16" s="5"/>
      <c r="J16" s="5"/>
      <c r="K16" s="5"/>
      <c r="L16" s="5"/>
      <c r="M16" s="5"/>
      <c r="N16" s="5"/>
      <c r="O16" s="5"/>
      <c r="P16" s="5"/>
      <c r="Q16" s="5"/>
      <c r="R16" s="5"/>
      <c r="S16" s="5"/>
      <c r="T16" s="5"/>
      <c r="U16" s="5"/>
      <c r="V16" s="5"/>
      <c r="W16" s="5"/>
      <c r="X16" s="5"/>
    </row>
    <row r="17" spans="1:24" ht="14.25" customHeight="1" x14ac:dyDescent="0.25">
      <c r="A17" s="5"/>
      <c r="B17" s="5"/>
      <c r="C17" s="5"/>
      <c r="D17" s="5"/>
      <c r="E17" s="5"/>
      <c r="F17" s="5"/>
      <c r="G17" s="5"/>
      <c r="H17" s="5"/>
      <c r="I17" s="5"/>
      <c r="J17" s="5"/>
      <c r="K17" s="5"/>
      <c r="L17" s="5"/>
      <c r="M17" s="5"/>
      <c r="N17" s="5"/>
      <c r="O17" s="5"/>
      <c r="P17" s="5"/>
      <c r="Q17" s="5"/>
      <c r="R17" s="5"/>
      <c r="S17" s="5"/>
      <c r="T17" s="5"/>
      <c r="U17" s="5"/>
      <c r="V17" s="5"/>
      <c r="W17" s="5"/>
      <c r="X17" s="5"/>
    </row>
    <row r="18" spans="1:24"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row>
    <row r="19" spans="1:24" ht="14.25" customHeight="1" x14ac:dyDescent="0.25">
      <c r="A19" s="5"/>
      <c r="B19" s="5"/>
      <c r="C19" s="5"/>
      <c r="D19" s="5"/>
      <c r="E19" s="5"/>
      <c r="F19" s="5"/>
      <c r="G19" s="5"/>
      <c r="H19" s="5"/>
      <c r="I19" s="5"/>
      <c r="J19" s="5"/>
      <c r="K19" s="5"/>
      <c r="L19" s="5"/>
      <c r="M19" s="5"/>
      <c r="N19" s="5"/>
      <c r="O19" s="5"/>
      <c r="P19" s="5"/>
      <c r="Q19" s="5"/>
      <c r="R19" s="5"/>
      <c r="S19" s="5"/>
      <c r="T19" s="5"/>
      <c r="U19" s="5"/>
      <c r="V19" s="5"/>
      <c r="W19" s="5"/>
      <c r="X19" s="5"/>
    </row>
    <row r="20" spans="1:24" ht="14.25" customHeight="1" x14ac:dyDescent="0.25">
      <c r="A20" s="5"/>
      <c r="B20" s="5"/>
      <c r="C20" s="5"/>
      <c r="D20" s="5"/>
      <c r="E20" s="5"/>
      <c r="F20" s="5"/>
      <c r="G20" s="5"/>
      <c r="H20" s="5"/>
      <c r="I20" s="5"/>
      <c r="J20" s="5"/>
      <c r="K20" s="5"/>
      <c r="L20" s="5"/>
      <c r="M20" s="5"/>
      <c r="N20" s="5"/>
      <c r="O20" s="5"/>
      <c r="P20" s="5"/>
      <c r="Q20" s="5"/>
      <c r="R20" s="5"/>
      <c r="S20" s="5"/>
      <c r="T20" s="5"/>
      <c r="U20" s="5"/>
      <c r="V20" s="5"/>
      <c r="W20" s="5"/>
      <c r="X20" s="5"/>
    </row>
    <row r="21" spans="1:24" ht="14.25" customHeight="1" x14ac:dyDescent="0.25">
      <c r="A21" s="5"/>
      <c r="B21" s="5"/>
      <c r="C21" s="5"/>
      <c r="D21" s="5"/>
      <c r="E21" s="5"/>
      <c r="F21" s="5"/>
      <c r="G21" s="5"/>
      <c r="H21" s="5"/>
      <c r="I21" s="5"/>
      <c r="J21" s="5"/>
      <c r="K21" s="5"/>
      <c r="L21" s="5"/>
      <c r="M21" s="5"/>
      <c r="N21" s="5"/>
      <c r="O21" s="5"/>
      <c r="P21" s="5"/>
      <c r="Q21" s="5"/>
      <c r="R21" s="5"/>
      <c r="S21" s="5"/>
      <c r="T21" s="5"/>
      <c r="U21" s="5"/>
      <c r="V21" s="5"/>
      <c r="W21" s="5"/>
      <c r="X21" s="5"/>
    </row>
    <row r="22" spans="1:24"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row>
    <row r="23" spans="1:24"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row>
    <row r="24" spans="1:24"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row>
    <row r="25" spans="1:24"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row>
    <row r="26" spans="1:24"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row>
    <row r="27" spans="1:24"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row>
    <row r="28" spans="1:24"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row>
    <row r="29" spans="1:24"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row>
    <row r="30" spans="1:24" ht="14.25" customHeight="1" x14ac:dyDescent="0.25">
      <c r="A30" s="5"/>
      <c r="B30" s="5"/>
      <c r="C30" s="5"/>
      <c r="D30" s="5"/>
      <c r="E30" s="5"/>
      <c r="F30" s="5"/>
      <c r="G30" s="5"/>
      <c r="H30" s="5"/>
      <c r="I30" s="5"/>
      <c r="J30" s="5"/>
      <c r="K30" s="5"/>
      <c r="L30" s="5"/>
      <c r="M30" s="5"/>
      <c r="N30" s="5"/>
      <c r="O30" s="5"/>
      <c r="P30" s="5"/>
      <c r="Q30" s="5"/>
      <c r="R30" s="5"/>
      <c r="S30" s="5"/>
      <c r="T30" s="5"/>
      <c r="U30" s="5"/>
      <c r="V30" s="5"/>
      <c r="W30" s="5"/>
      <c r="X30" s="5"/>
    </row>
    <row r="31" spans="1:24"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row>
    <row r="32" spans="1:24" ht="14.25" customHeight="1" x14ac:dyDescent="0.25">
      <c r="A32" s="5"/>
      <c r="B32" s="5"/>
      <c r="C32" s="5"/>
      <c r="D32" s="5"/>
      <c r="E32" s="5"/>
      <c r="F32" s="5"/>
      <c r="G32" s="5"/>
      <c r="H32" s="5"/>
      <c r="I32" s="5"/>
      <c r="J32" s="5"/>
      <c r="K32" s="5"/>
      <c r="L32" s="5"/>
      <c r="M32" s="5"/>
      <c r="N32" s="5"/>
      <c r="O32" s="5"/>
      <c r="P32" s="5"/>
      <c r="Q32" s="5"/>
      <c r="R32" s="5"/>
      <c r="S32" s="5"/>
      <c r="T32" s="5"/>
      <c r="U32" s="5"/>
      <c r="V32" s="5"/>
      <c r="W32" s="5"/>
      <c r="X32" s="5"/>
    </row>
    <row r="33" spans="1:24" ht="14.25" customHeight="1" x14ac:dyDescent="0.25">
      <c r="A33" s="5"/>
      <c r="B33" s="5"/>
      <c r="C33" s="5"/>
      <c r="D33" s="5"/>
      <c r="E33" s="5"/>
      <c r="F33" s="5"/>
      <c r="G33" s="5"/>
      <c r="H33" s="5"/>
      <c r="I33" s="5"/>
      <c r="J33" s="5"/>
      <c r="K33" s="5"/>
      <c r="L33" s="5"/>
      <c r="M33" s="5"/>
      <c r="N33" s="5"/>
      <c r="O33" s="5"/>
      <c r="P33" s="5"/>
      <c r="Q33" s="5"/>
      <c r="R33" s="5"/>
      <c r="S33" s="5"/>
      <c r="T33" s="5"/>
      <c r="U33" s="5"/>
      <c r="V33" s="5"/>
      <c r="W33" s="5"/>
      <c r="X33" s="5"/>
    </row>
    <row r="34" spans="1:24"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row>
    <row r="35" spans="1:24"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row>
    <row r="36" spans="1:24"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row>
    <row r="37" spans="1:24"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row>
    <row r="38" spans="1:24"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row>
    <row r="39" spans="1:24"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row>
    <row r="40" spans="1:24"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row>
    <row r="41" spans="1:24"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row>
    <row r="59" spans="1:24"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row>
    <row r="60" spans="1:24"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row>
    <row r="61" spans="1:24"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row>
    <row r="62" spans="1:24"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row>
    <row r="63" spans="1:24"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row>
    <row r="64" spans="1:24"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row>
    <row r="65" spans="1:24"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row>
    <row r="66" spans="1:24"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row>
    <row r="67" spans="1:24"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row>
    <row r="68" spans="1:24"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row>
    <row r="69" spans="1:24"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row>
    <row r="70" spans="1:24"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row>
    <row r="71" spans="1:24"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row>
    <row r="72" spans="1:24"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row>
    <row r="73" spans="1:24"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row>
    <row r="74" spans="1:24"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row>
    <row r="75" spans="1:24"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row>
    <row r="76" spans="1:24"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row>
    <row r="77" spans="1:24"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row>
    <row r="78" spans="1:24"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row>
    <row r="79" spans="1:24"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row>
    <row r="80" spans="1:24"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row>
    <row r="81" spans="1:24"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row>
    <row r="82" spans="1:24"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row>
    <row r="83" spans="1:24"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row>
    <row r="84" spans="1:24"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row>
    <row r="85" spans="1:24"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row>
    <row r="86" spans="1:24"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row>
    <row r="87" spans="1:24"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row>
    <row r="88" spans="1:24"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row>
    <row r="89" spans="1:24"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row>
    <row r="90" spans="1:24"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row>
    <row r="91" spans="1:24"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row>
    <row r="92" spans="1:24"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row>
    <row r="93" spans="1:24"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row>
    <row r="94" spans="1:24"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row>
    <row r="95" spans="1:24"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row>
    <row r="96" spans="1:24"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row>
    <row r="97" spans="1:24"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row>
    <row r="98" spans="1:24"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row>
    <row r="99" spans="1:24"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row>
    <row r="100" spans="1:24"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row>
    <row r="101" spans="1:24"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row>
    <row r="102" spans="1:24"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row>
    <row r="103" spans="1:24"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row>
    <row r="104" spans="1:24"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row>
    <row r="105" spans="1:24"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row>
    <row r="106" spans="1:24"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row>
    <row r="107" spans="1:24"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row>
    <row r="108" spans="1:24"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row>
    <row r="109" spans="1:24"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row>
    <row r="110" spans="1:24"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row>
    <row r="111" spans="1:24"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row>
    <row r="112" spans="1:24"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row>
    <row r="113" spans="1:24"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row>
    <row r="114" spans="1:24"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row>
    <row r="115" spans="1:24"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row>
    <row r="116" spans="1:24"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row>
    <row r="117" spans="1:24"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row>
    <row r="118" spans="1:24"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row>
    <row r="119" spans="1:24"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row>
    <row r="120" spans="1:24"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row>
    <row r="121" spans="1:24"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row>
    <row r="122" spans="1:24"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row>
    <row r="123" spans="1:24"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row>
    <row r="124" spans="1:24"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row>
    <row r="125" spans="1:24"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row>
    <row r="126" spans="1:24"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row>
    <row r="127" spans="1:24"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row>
    <row r="128" spans="1:24"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row>
    <row r="129" spans="1:24"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row>
    <row r="130" spans="1:24"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row>
    <row r="131" spans="1:24"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row>
    <row r="132" spans="1:24"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row>
    <row r="133" spans="1:24"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row>
    <row r="134" spans="1:24"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row>
    <row r="135" spans="1:24"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row>
    <row r="136" spans="1:24"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row>
    <row r="137" spans="1:24"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row>
    <row r="138" spans="1:24"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row>
    <row r="139" spans="1:24"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row>
    <row r="140" spans="1:24"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row>
    <row r="141" spans="1:24"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row>
    <row r="142" spans="1:24"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row>
    <row r="143" spans="1:24"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row>
    <row r="144" spans="1:24"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row>
    <row r="145" spans="1:24"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row>
    <row r="146" spans="1:24"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row>
    <row r="147" spans="1:24"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row>
    <row r="148" spans="1:24"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row>
    <row r="149" spans="1:24"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row>
    <row r="150" spans="1:24"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row>
    <row r="151" spans="1:24"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row>
    <row r="152" spans="1:24"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row>
    <row r="153" spans="1:24"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row>
    <row r="154" spans="1:24"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row>
    <row r="155" spans="1:24"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row>
    <row r="156" spans="1:24"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row>
    <row r="157" spans="1:24"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row>
    <row r="158" spans="1:24"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row>
    <row r="159" spans="1:24"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row>
    <row r="160" spans="1:24"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row>
    <row r="161" spans="1:24"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row>
    <row r="162" spans="1:24"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row>
    <row r="163" spans="1:24"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row>
    <row r="164" spans="1:24"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row>
    <row r="165" spans="1:24"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row>
    <row r="166" spans="1:24"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row>
    <row r="167" spans="1:24"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row>
    <row r="168" spans="1:24"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row>
    <row r="169" spans="1:24"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row>
    <row r="170" spans="1:24"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row>
    <row r="171" spans="1:24"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row>
    <row r="172" spans="1:24"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row>
    <row r="173" spans="1:24"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row>
    <row r="174" spans="1:24"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row>
    <row r="175" spans="1:24"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row>
    <row r="176" spans="1:24"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row>
    <row r="177" spans="1:24"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row>
    <row r="178" spans="1:24"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row>
    <row r="179" spans="1:24"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row>
    <row r="180" spans="1:24"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row>
    <row r="181" spans="1:24"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row>
    <row r="182" spans="1:24"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row>
    <row r="183" spans="1:24"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row>
    <row r="184" spans="1:24"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row>
    <row r="185" spans="1:24"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row>
    <row r="186" spans="1:24"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row>
    <row r="187" spans="1:24"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row>
    <row r="188" spans="1:24"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row>
    <row r="189" spans="1:24"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row>
    <row r="190" spans="1:24"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row>
    <row r="191" spans="1:24"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row>
    <row r="192" spans="1:24"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row>
    <row r="193" spans="1:24"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row>
    <row r="194" spans="1:24"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row>
    <row r="195" spans="1:24"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row>
    <row r="196" spans="1:24"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row>
    <row r="197" spans="1:24"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row>
    <row r="198" spans="1:24"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row>
    <row r="199" spans="1:24"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row>
    <row r="200" spans="1:24"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row>
    <row r="201" spans="1:24"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row>
    <row r="202" spans="1:24"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row>
    <row r="203" spans="1:24"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row>
    <row r="204" spans="1:24"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row>
    <row r="205" spans="1:24"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row>
    <row r="206" spans="1:24"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row>
    <row r="207" spans="1:24"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row>
    <row r="208" spans="1:24"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row>
    <row r="209" spans="1:24"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row>
    <row r="210" spans="1:24"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row>
    <row r="211" spans="1:24"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row>
    <row r="212" spans="1:24"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row>
    <row r="213" spans="1:24"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row>
    <row r="214" spans="1:24"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row>
    <row r="215" spans="1:24"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row>
    <row r="216" spans="1:24"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row>
    <row r="217" spans="1:24"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row>
    <row r="218" spans="1:24"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row>
    <row r="219" spans="1:24"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row>
    <row r="220" spans="1:24"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row>
    <row r="221" spans="1:24" ht="15.7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row>
    <row r="222" spans="1:24" ht="15.7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row>
    <row r="223" spans="1:24" ht="15.7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row>
    <row r="224" spans="1:24" ht="15.7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row>
    <row r="225" spans="1:24" ht="15.7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row>
    <row r="226" spans="1:24" ht="15.7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row>
    <row r="227" spans="1:24" ht="15.7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row>
    <row r="228" spans="1:24" ht="15.7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row>
    <row r="229" spans="1:24" ht="15.7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row>
    <row r="230" spans="1:24" ht="15.7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row>
    <row r="231" spans="1:24" ht="15.7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row>
    <row r="232" spans="1:24" ht="15.7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row>
    <row r="233" spans="1:24" ht="15.7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row>
    <row r="234" spans="1:24" ht="15.7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row>
    <row r="235" spans="1:24" ht="15.7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row>
    <row r="236" spans="1:24" ht="15.7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row>
    <row r="237" spans="1:24" ht="15.7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row>
    <row r="238" spans="1:24" ht="15.7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row>
    <row r="239" spans="1:24" ht="15.7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row>
    <row r="240" spans="1:24" ht="15.7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row>
    <row r="241" spans="1:24" ht="15.7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row>
    <row r="242" spans="1:24" ht="15.7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row>
    <row r="243" spans="1:24" ht="15.7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row>
    <row r="244" spans="1:24" ht="15.7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row>
    <row r="245" spans="1:24" ht="15.7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row>
    <row r="246" spans="1:24" ht="15.7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row>
    <row r="247" spans="1:24" ht="15.7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row>
    <row r="248" spans="1:24" ht="15.7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row>
    <row r="249" spans="1:24" ht="15.7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row>
    <row r="250" spans="1:24" ht="15.7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row>
    <row r="251" spans="1:24" ht="15.7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row>
    <row r="252" spans="1:24" ht="15.7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row>
    <row r="253" spans="1:24" ht="15.7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row>
    <row r="254" spans="1:24" ht="15.7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row>
    <row r="255" spans="1:24" ht="15.7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row>
    <row r="256" spans="1:24" ht="15.7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row>
    <row r="257" spans="1:24" ht="15.7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row>
    <row r="258" spans="1:24" ht="15.7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row>
    <row r="259" spans="1:24" ht="15.7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row>
    <row r="260" spans="1:24" ht="15.7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row>
    <row r="261" spans="1:24" ht="15.7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row>
    <row r="262" spans="1:24" ht="15.7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row>
    <row r="263" spans="1:24" ht="15.7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row>
    <row r="264" spans="1:24" ht="15.7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row>
    <row r="265" spans="1:24" ht="15.7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row>
    <row r="266" spans="1:24" ht="15.7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row>
    <row r="267" spans="1:24" ht="15.7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row>
    <row r="268" spans="1:24" ht="15.7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row>
    <row r="269" spans="1:24" ht="15.7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row>
    <row r="270" spans="1:24" ht="15.7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row>
    <row r="271" spans="1:24" ht="15.7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row>
    <row r="272" spans="1:24" ht="15.7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row>
    <row r="273" spans="1:24" ht="15.7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row>
    <row r="274" spans="1:24" ht="15.7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row>
    <row r="275" spans="1:24" ht="15.7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row>
    <row r="276" spans="1:24" ht="15.7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row>
    <row r="277" spans="1:24" ht="15.7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row>
    <row r="278" spans="1:24" ht="15.7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row>
    <row r="279" spans="1:24" ht="15.7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row>
    <row r="280" spans="1:24" ht="15.7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row>
    <row r="281" spans="1:24" ht="15.7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row>
    <row r="282" spans="1:24" ht="15.7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row>
    <row r="283" spans="1:24" ht="15.7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row>
    <row r="284" spans="1:24" ht="15.7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row>
    <row r="285" spans="1:24" ht="15.7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row>
    <row r="286" spans="1:24" ht="15.7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row>
    <row r="287" spans="1:24" ht="15.7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row>
    <row r="288" spans="1:24" ht="15.7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row>
    <row r="289" spans="1:24" ht="15.7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row>
    <row r="290" spans="1:24" ht="15.7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row>
    <row r="291" spans="1:24" ht="15.7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row>
    <row r="292" spans="1:24" ht="15.7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row>
    <row r="293" spans="1:24" ht="15.7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row>
    <row r="294" spans="1:24" ht="15.7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row>
    <row r="295" spans="1:24" ht="15.7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row>
    <row r="296" spans="1:24" ht="15.7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row>
    <row r="297" spans="1:24" ht="15.7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row>
    <row r="298" spans="1:24" ht="15.7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row>
    <row r="299" spans="1:24" ht="15.7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row>
    <row r="300" spans="1:24" ht="15.7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row>
    <row r="301" spans="1:24" ht="15.7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row>
    <row r="302" spans="1:24" ht="15.7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row>
    <row r="303" spans="1:24" ht="15.7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row>
    <row r="304" spans="1:24" ht="15.7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row>
    <row r="305" spans="1:24" ht="15.7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row>
    <row r="306" spans="1:24" ht="15.7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row>
    <row r="307" spans="1:24" ht="15.7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row>
    <row r="308" spans="1:24" ht="15.7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row>
    <row r="309" spans="1:24" ht="15.7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row>
    <row r="310" spans="1:24" ht="15.7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row>
    <row r="311" spans="1:24" ht="15.7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row>
    <row r="312" spans="1:24" ht="15.7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row>
    <row r="313" spans="1:24" ht="15.7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row>
    <row r="314" spans="1:24" ht="15.7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row>
    <row r="315" spans="1:24" ht="15.7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row>
    <row r="316" spans="1:24" ht="15.7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row>
    <row r="317" spans="1:24" ht="15.7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row>
    <row r="318" spans="1:24" ht="15.7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row>
    <row r="319" spans="1:24" ht="15.7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row>
    <row r="320" spans="1:24" ht="15.7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row>
    <row r="321" spans="1:24" ht="15.7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row>
    <row r="322" spans="1:24" ht="15.7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row>
    <row r="323" spans="1:24" ht="15.7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row>
    <row r="324" spans="1:24" ht="15.7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row>
    <row r="325" spans="1:24" ht="15.7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row>
    <row r="326" spans="1:24" ht="15.7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row>
    <row r="327" spans="1:24" ht="15.7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row>
    <row r="328" spans="1:24" ht="15.7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row>
    <row r="329" spans="1:24" ht="15.7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row>
    <row r="330" spans="1:24" ht="15.7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row>
    <row r="331" spans="1:24" ht="15.7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row>
    <row r="332" spans="1:24" ht="15.7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row>
    <row r="333" spans="1:24" ht="15.7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row>
    <row r="334" spans="1:24" ht="15.7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row>
    <row r="335" spans="1:24" ht="15.7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row>
    <row r="336" spans="1:24" ht="15.7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row>
    <row r="337" spans="1:24" ht="15.7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row>
    <row r="338" spans="1:24" ht="15.7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row>
    <row r="339" spans="1:24" ht="15.7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row>
    <row r="340" spans="1:24" ht="15.7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row>
    <row r="341" spans="1:24" ht="15.7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row>
    <row r="342" spans="1:24" ht="15.7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row>
    <row r="343" spans="1:24" ht="15.7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row>
    <row r="344" spans="1:24" ht="15.7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row>
    <row r="345" spans="1:24" ht="15.7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row>
    <row r="346" spans="1:24" ht="15.7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row>
    <row r="347" spans="1:24" ht="15.7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row>
    <row r="348" spans="1:24" ht="15.7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row>
    <row r="349" spans="1:24" ht="15.7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row>
    <row r="350" spans="1:24" ht="15.7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row>
    <row r="351" spans="1:24" ht="15.7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row>
    <row r="352" spans="1:24" ht="15.7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row>
    <row r="353" spans="1:24" ht="15.7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row>
    <row r="354" spans="1:24" ht="15.7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row>
    <row r="355" spans="1:24" ht="15.7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row>
    <row r="356" spans="1:24" ht="15.7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row>
    <row r="357" spans="1:24" ht="15.7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row>
    <row r="358" spans="1:24" ht="15.7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row>
    <row r="359" spans="1:24" ht="15.7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row>
    <row r="360" spans="1:24" ht="15.7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row>
    <row r="361" spans="1:24" ht="15.7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row>
    <row r="362" spans="1:24" ht="15.7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row>
    <row r="363" spans="1:24" ht="15.7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row>
    <row r="364" spans="1:24" ht="15.7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row>
    <row r="365" spans="1:24" ht="15.7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row>
    <row r="366" spans="1:24" ht="15.7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row>
    <row r="367" spans="1:24" ht="15.7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row>
    <row r="368" spans="1:24" ht="15.7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row>
    <row r="369" spans="1:24" ht="15.7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row>
    <row r="370" spans="1:24" ht="15.7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row>
    <row r="371" spans="1:24" ht="15.7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row>
    <row r="372" spans="1:24" ht="15.7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row>
    <row r="373" spans="1:24" ht="15.7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row>
    <row r="374" spans="1:24" ht="15.7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row>
    <row r="375" spans="1:24" ht="15.7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row>
    <row r="376" spans="1:24" ht="15.7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row>
    <row r="377" spans="1:24" ht="15.7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row>
    <row r="378" spans="1:24" ht="15.7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row>
    <row r="379" spans="1:24" ht="15.7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row>
    <row r="380" spans="1:24" ht="15.7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row>
    <row r="381" spans="1:24" ht="15.7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row>
    <row r="382" spans="1:24" ht="15.7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row>
    <row r="383" spans="1:24" ht="15.7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row>
    <row r="384" spans="1:24" ht="15.7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row>
    <row r="385" spans="1:24" ht="15.7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row>
    <row r="386" spans="1:24" ht="15.7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row>
    <row r="387" spans="1:24" ht="15.7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row>
    <row r="388" spans="1:24" ht="15.7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row>
    <row r="389" spans="1:24" ht="15.7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row>
    <row r="390" spans="1:24" ht="15.7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row>
    <row r="391" spans="1:24" ht="15.7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row>
    <row r="392" spans="1:24" ht="15.7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row>
    <row r="393" spans="1:24" ht="15.7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row>
    <row r="394" spans="1:24" ht="15.7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row>
    <row r="395" spans="1:24" ht="15.7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row>
    <row r="396" spans="1:24" ht="15.7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row>
    <row r="397" spans="1:24" ht="15.7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row>
    <row r="398" spans="1:24" ht="15.7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row>
    <row r="399" spans="1:24" ht="15.7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row>
    <row r="400" spans="1:24" ht="15.7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row>
    <row r="401" spans="1:24" ht="15.7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row>
    <row r="402" spans="1:24" ht="15.7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row>
    <row r="403" spans="1:24" ht="15.7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row>
    <row r="404" spans="1:24" ht="15.7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row>
    <row r="405" spans="1:24" ht="15.7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row>
    <row r="406" spans="1:24" ht="15.7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row>
    <row r="407" spans="1:24" ht="15.7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row>
    <row r="408" spans="1:24" ht="15.7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row>
    <row r="409" spans="1:24" ht="15.7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row>
    <row r="410" spans="1:24" ht="15.7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row>
    <row r="411" spans="1:24" ht="15.7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row>
    <row r="412" spans="1:24" ht="15.7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row>
    <row r="413" spans="1:24" ht="15.7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row>
    <row r="414" spans="1:24" ht="15.7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row>
    <row r="415" spans="1:24" ht="15.7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row>
    <row r="416" spans="1:24" ht="15.7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row>
    <row r="417" spans="1:24" ht="15.7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row>
    <row r="418" spans="1:24" ht="15.7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row>
    <row r="419" spans="1:24" ht="15.7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row>
    <row r="420" spans="1:24" ht="15.7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row>
    <row r="421" spans="1:24" ht="15.7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row>
    <row r="422" spans="1:24" ht="15.7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row>
    <row r="423" spans="1:24" ht="15.7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row>
    <row r="424" spans="1:24" ht="15.7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row>
    <row r="425" spans="1:24" ht="15.7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row>
    <row r="426" spans="1:24" ht="15.7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row>
    <row r="427" spans="1:24" ht="15.7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row>
    <row r="428" spans="1:24" ht="15.7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row>
    <row r="429" spans="1:24" ht="15.7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row>
    <row r="430" spans="1:24" ht="15.7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row>
    <row r="431" spans="1:24" ht="15.7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row>
    <row r="432" spans="1:24" ht="15.7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row>
    <row r="433" spans="1:24" ht="15.7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row>
    <row r="434" spans="1:24" ht="15.7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row>
    <row r="435" spans="1:24" ht="15.7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row>
    <row r="436" spans="1:24" ht="15.7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row>
    <row r="437" spans="1:24" ht="15.7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row>
    <row r="438" spans="1:24" ht="15.7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row>
    <row r="439" spans="1:24" ht="15.7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row>
    <row r="440" spans="1:24" ht="15.7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row>
    <row r="441" spans="1:24" ht="15.7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row>
    <row r="442" spans="1:24" ht="15.7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row>
    <row r="443" spans="1:24" ht="15.7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row>
    <row r="444" spans="1:24" ht="15.7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row>
    <row r="445" spans="1:24" ht="15.7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row>
    <row r="446" spans="1:24" ht="15.7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row>
    <row r="447" spans="1:24" ht="15.7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row>
    <row r="448" spans="1:24" ht="15.7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row>
    <row r="449" spans="1:24" ht="15.7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row>
    <row r="450" spans="1:24" ht="15.7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row>
    <row r="451" spans="1:24" ht="15.7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row>
    <row r="452" spans="1:24" ht="15.7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row>
    <row r="453" spans="1:24" ht="15.7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row>
    <row r="454" spans="1:24" ht="15.7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row>
    <row r="455" spans="1:24" ht="15.7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row>
    <row r="456" spans="1:24" ht="15.7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row>
    <row r="457" spans="1:24" ht="15.7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row>
    <row r="458" spans="1:24" ht="15.7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row>
    <row r="459" spans="1:24" ht="15.7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row>
    <row r="460" spans="1:24" ht="15.7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row>
    <row r="461" spans="1:24" ht="15.7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row>
    <row r="462" spans="1:24" ht="15.7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row>
    <row r="463" spans="1:24" ht="15.7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row>
    <row r="464" spans="1:24" ht="15.7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row>
    <row r="465" spans="1:24" ht="15.7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row>
    <row r="466" spans="1:24" ht="15.7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row>
    <row r="467" spans="1:24" ht="15.7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row>
    <row r="468" spans="1:24" ht="15.7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row>
    <row r="469" spans="1:24" ht="15.7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row>
    <row r="470" spans="1:24" ht="15.7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row>
    <row r="471" spans="1:24" ht="15.7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row>
    <row r="472" spans="1:24" ht="15.7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row>
    <row r="473" spans="1:24" ht="15.7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row>
    <row r="474" spans="1:24" ht="15.7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row>
    <row r="475" spans="1:24" ht="15.7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row>
    <row r="476" spans="1:24" ht="15.7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row>
    <row r="477" spans="1:24" ht="15.7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row>
    <row r="478" spans="1:24" ht="15.7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row>
    <row r="479" spans="1:24" ht="15.7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row>
    <row r="480" spans="1:24" ht="15.7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row>
    <row r="481" spans="1:24" ht="15.7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row>
    <row r="482" spans="1:24" ht="15.7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row>
    <row r="483" spans="1:24" ht="15.7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row>
    <row r="484" spans="1:24" ht="15.7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row>
    <row r="485" spans="1:24" ht="15.7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row>
    <row r="486" spans="1:24" ht="15.7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row>
    <row r="487" spans="1:24" ht="15.7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row>
    <row r="488" spans="1:24" ht="15.7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row>
    <row r="489" spans="1:24" ht="15.7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row>
    <row r="490" spans="1:24" ht="15.7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row>
    <row r="491" spans="1:24" ht="15.7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row>
    <row r="492" spans="1:24" ht="15.7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row>
    <row r="493" spans="1:24" ht="15.7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row>
    <row r="494" spans="1:24" ht="15.7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row>
    <row r="495" spans="1:24" ht="15.7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row>
    <row r="496" spans="1:24" ht="15.7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row>
    <row r="497" spans="1:24" ht="15.7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row>
    <row r="498" spans="1:24" ht="15.7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row>
    <row r="499" spans="1:24" ht="15.7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row>
    <row r="500" spans="1:24" ht="15.7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row>
    <row r="501" spans="1:24" ht="15.7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row>
    <row r="502" spans="1:24" ht="15.7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row>
    <row r="503" spans="1:24" ht="15.7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row>
    <row r="504" spans="1:24" ht="15.7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row>
    <row r="505" spans="1:24" ht="15.7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row>
    <row r="506" spans="1:24" ht="15.7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row>
    <row r="507" spans="1:24" ht="15.7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row>
    <row r="508" spans="1:24" ht="15.7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row>
    <row r="509" spans="1:24" ht="15.7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row>
    <row r="510" spans="1:24" ht="15.7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row>
    <row r="511" spans="1:24" ht="15.7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row>
    <row r="512" spans="1:24" ht="15.7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row>
    <row r="513" spans="1:24" ht="15.7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row>
    <row r="514" spans="1:24" ht="15.7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row>
    <row r="515" spans="1:24" ht="15.7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row>
    <row r="516" spans="1:24" ht="15.7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row>
    <row r="517" spans="1:24" ht="15.7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row>
    <row r="518" spans="1:24" ht="15.7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row>
    <row r="519" spans="1:24" ht="15.7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row>
    <row r="520" spans="1:24" ht="15.7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row>
    <row r="521" spans="1:24" ht="15.7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row>
    <row r="522" spans="1:24" ht="15.7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row>
    <row r="523" spans="1:24" ht="15.7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row>
    <row r="524" spans="1:24" ht="15.7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row>
    <row r="525" spans="1:24" ht="15.7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row>
    <row r="526" spans="1:24" ht="15.7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row>
    <row r="527" spans="1:24" ht="15.7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row>
    <row r="528" spans="1:24" ht="15.7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row>
    <row r="529" spans="1:24" ht="15.7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row>
    <row r="530" spans="1:24" ht="15.7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row>
    <row r="531" spans="1:24" ht="15.7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row>
    <row r="532" spans="1:24" ht="15.7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row>
    <row r="533" spans="1:24" ht="15.7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row>
    <row r="534" spans="1:24" ht="15.7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row>
    <row r="535" spans="1:24" ht="15.7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row>
    <row r="536" spans="1:24" ht="15.7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row>
    <row r="537" spans="1:24" ht="15.7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row>
    <row r="538" spans="1:24" ht="15.7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row>
    <row r="539" spans="1:24" ht="15.7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row>
    <row r="540" spans="1:24" ht="15.7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row>
    <row r="541" spans="1:24" ht="15.7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row>
    <row r="542" spans="1:24" ht="15.7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row>
    <row r="543" spans="1:24" ht="15.7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row>
    <row r="544" spans="1:24" ht="15.7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row>
    <row r="545" spans="1:24" ht="15.7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row>
    <row r="546" spans="1:24" ht="15.7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row>
    <row r="547" spans="1:24" ht="15.7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row>
    <row r="548" spans="1:24" ht="15.7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row>
    <row r="549" spans="1:24" ht="15.7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row>
    <row r="550" spans="1:24" ht="15.7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row>
    <row r="551" spans="1:24" ht="15.7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row>
    <row r="552" spans="1:24" ht="15.7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row>
    <row r="553" spans="1:24" ht="15.7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row>
    <row r="554" spans="1:24" ht="15.7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row>
    <row r="555" spans="1:24" ht="15.7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row>
    <row r="556" spans="1:24" ht="15.7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row>
    <row r="557" spans="1:24" ht="15.7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row>
    <row r="558" spans="1:24" ht="15.7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row>
    <row r="559" spans="1:24" ht="15.7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row>
    <row r="560" spans="1:24" ht="15.7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row>
    <row r="561" spans="1:24" ht="15.7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row>
    <row r="562" spans="1:24" ht="15.7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row>
    <row r="563" spans="1:24" ht="15.7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row>
    <row r="564" spans="1:24" ht="15.7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row>
    <row r="565" spans="1:24" ht="15.7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row>
    <row r="566" spans="1:24" ht="15.7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row>
    <row r="567" spans="1:24" ht="15.7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row>
    <row r="568" spans="1:24" ht="15.7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row>
    <row r="569" spans="1:24" ht="15.7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row>
    <row r="570" spans="1:24" ht="15.7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row>
    <row r="571" spans="1:24" ht="15.7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row>
    <row r="572" spans="1:24" ht="15.7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row>
    <row r="573" spans="1:24" ht="15.7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row>
    <row r="574" spans="1:24" ht="15.7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row>
    <row r="575" spans="1:24" ht="15.7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row>
    <row r="576" spans="1:24" ht="15.7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row>
    <row r="577" spans="1:24" ht="15.7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row>
    <row r="578" spans="1:24" ht="15.7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row>
    <row r="579" spans="1:24" ht="15.7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row>
    <row r="580" spans="1:24" ht="15.7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row>
    <row r="581" spans="1:24" ht="15.7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row>
    <row r="582" spans="1:24" ht="15.7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row>
    <row r="583" spans="1:24" ht="15.7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row>
    <row r="584" spans="1:24" ht="15.7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row>
    <row r="585" spans="1:24" ht="15.7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row>
    <row r="586" spans="1:24" ht="15.7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row>
    <row r="587" spans="1:24" ht="15.7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row>
    <row r="588" spans="1:24" ht="15.7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row>
    <row r="589" spans="1:24" ht="15.7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row>
    <row r="590" spans="1:24" ht="15.7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row>
    <row r="591" spans="1:24" ht="15.7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row>
    <row r="592" spans="1:24" ht="15.7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row>
    <row r="593" spans="1:24" ht="15.7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row>
    <row r="594" spans="1:24" ht="15.7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row>
    <row r="595" spans="1:24" ht="15.7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row>
    <row r="596" spans="1:24" ht="15.7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row>
    <row r="597" spans="1:24" ht="15.7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row>
    <row r="598" spans="1:24" ht="15.7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row>
    <row r="599" spans="1:24" ht="15.7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row>
    <row r="600" spans="1:24" ht="15.7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row>
    <row r="601" spans="1:24" ht="15.7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row>
    <row r="602" spans="1:24" ht="15.7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row>
    <row r="603" spans="1:24" ht="15.7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row>
    <row r="604" spans="1:24" ht="15.7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row>
    <row r="605" spans="1:24" ht="15.7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row>
    <row r="606" spans="1:24" ht="15.7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row>
    <row r="607" spans="1:24" ht="15.7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row>
    <row r="608" spans="1:24" ht="15.7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row>
    <row r="609" spans="1:24" ht="15.7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row>
    <row r="610" spans="1:24" ht="15.7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row>
    <row r="611" spans="1:24" ht="15.7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row>
    <row r="612" spans="1:24" ht="15.7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row>
    <row r="613" spans="1:24" ht="15.7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row>
    <row r="614" spans="1:24" ht="15.7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row>
    <row r="615" spans="1:24" ht="15.7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row>
    <row r="616" spans="1:24" ht="15.7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row>
    <row r="617" spans="1:24" ht="15.7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row>
    <row r="618" spans="1:24" ht="15.7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row>
    <row r="619" spans="1:24" ht="15.7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row>
    <row r="620" spans="1:24" ht="15.7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row>
    <row r="621" spans="1:24" ht="15.7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row>
    <row r="622" spans="1:24" ht="15.7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row>
    <row r="623" spans="1:24" ht="15.7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row>
    <row r="624" spans="1:24" ht="15.7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row>
    <row r="625" spans="1:24" ht="15.7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row>
    <row r="626" spans="1:24" ht="15.7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row>
    <row r="627" spans="1:24" ht="15.7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row>
    <row r="628" spans="1:24" ht="15.7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row>
    <row r="629" spans="1:24" ht="15.7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row>
    <row r="630" spans="1:24" ht="15.7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row>
    <row r="631" spans="1:24" ht="15.7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row>
    <row r="632" spans="1:24" ht="15.7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row>
    <row r="633" spans="1:24" ht="15.7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row>
    <row r="634" spans="1:24" ht="15.7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row>
    <row r="635" spans="1:24" ht="15.7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row>
    <row r="636" spans="1:24" ht="15.7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row>
    <row r="637" spans="1:24" ht="15.7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row>
    <row r="638" spans="1:24" ht="15.7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row>
    <row r="639" spans="1:24" ht="15.7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row>
    <row r="640" spans="1:24" ht="15.7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row>
    <row r="641" spans="1:24" ht="15.7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row>
    <row r="642" spans="1:24" ht="15.7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row>
    <row r="643" spans="1:24" ht="15.7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row>
    <row r="644" spans="1:24" ht="15.7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row>
    <row r="645" spans="1:24" ht="15.7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row>
    <row r="646" spans="1:24" ht="15.7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row>
    <row r="647" spans="1:24" ht="15.7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row>
    <row r="648" spans="1:24" ht="15.7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row>
    <row r="649" spans="1:24" ht="15.7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row>
    <row r="650" spans="1:24" ht="15.7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row>
    <row r="651" spans="1:24" ht="15.7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row>
    <row r="652" spans="1:24" ht="15.7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row>
    <row r="653" spans="1:24" ht="15.7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row>
    <row r="654" spans="1:24" ht="15.7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row>
    <row r="655" spans="1:24" ht="15.7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row>
    <row r="656" spans="1:24" ht="15.7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row>
    <row r="657" spans="1:24" ht="15.7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row>
    <row r="658" spans="1:24" ht="15.7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row>
    <row r="659" spans="1:24" ht="15.7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row>
    <row r="660" spans="1:24" ht="15.7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row>
    <row r="661" spans="1:24" ht="15.7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row>
    <row r="662" spans="1:24" ht="15.7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row>
    <row r="663" spans="1:24" ht="15.7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row>
    <row r="664" spans="1:24" ht="15.7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row>
    <row r="665" spans="1:24" ht="15.7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row>
    <row r="666" spans="1:24" ht="15.7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row>
    <row r="667" spans="1:24" ht="15.7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row>
    <row r="668" spans="1:24" ht="15.7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row>
    <row r="669" spans="1:24" ht="15.7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row>
    <row r="670" spans="1:24" ht="15.7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row>
    <row r="671" spans="1:24" ht="15.7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row>
    <row r="672" spans="1:24" ht="15.7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row>
    <row r="673" spans="1:24" ht="15.7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row>
    <row r="674" spans="1:24" ht="15.7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row>
    <row r="675" spans="1:24" ht="15.7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row>
    <row r="676" spans="1:24" ht="15.7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row>
    <row r="677" spans="1:24" ht="15.7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row>
    <row r="678" spans="1:24" ht="15.7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row>
    <row r="679" spans="1:24" ht="15.7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row>
    <row r="680" spans="1:24" ht="15.7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row>
    <row r="681" spans="1:24" ht="15.7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row>
    <row r="682" spans="1:24" ht="15.7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row>
    <row r="683" spans="1:24" ht="15.7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row>
    <row r="684" spans="1:24" ht="15.7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row>
    <row r="685" spans="1:24" ht="15.7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row>
    <row r="686" spans="1:24" ht="15.7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row>
    <row r="687" spans="1:24" ht="15.7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row>
    <row r="688" spans="1:24" ht="15.7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row>
    <row r="689" spans="1:24" ht="15.7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row>
    <row r="690" spans="1:24" ht="15.7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row>
    <row r="691" spans="1:24" ht="15.7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row>
    <row r="692" spans="1:24" ht="15.7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row>
    <row r="693" spans="1:24" ht="15.7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row>
    <row r="694" spans="1:24" ht="15.7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row>
    <row r="695" spans="1:24" ht="15.7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row>
    <row r="696" spans="1:24" ht="15.7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row>
    <row r="697" spans="1:24" ht="15.7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row>
    <row r="698" spans="1:24" ht="15.7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row>
    <row r="699" spans="1:24" ht="15.7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row>
    <row r="700" spans="1:24" ht="15.7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row>
    <row r="701" spans="1:24" ht="15.7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row>
    <row r="702" spans="1:24" ht="15.7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row>
    <row r="703" spans="1:24" ht="15.7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row>
    <row r="704" spans="1:24" ht="15.7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row>
    <row r="705" spans="1:24" ht="15.7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row>
    <row r="706" spans="1:24" ht="15.7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row>
    <row r="707" spans="1:24" ht="15.7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row>
    <row r="708" spans="1:24" ht="15.7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row>
    <row r="709" spans="1:24" ht="15.7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row>
    <row r="710" spans="1:24" ht="15.7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row>
    <row r="711" spans="1:24" ht="15.7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row>
    <row r="712" spans="1:24" ht="15.7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row>
    <row r="713" spans="1:24" ht="15.7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row>
    <row r="714" spans="1:24" ht="15.7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row>
    <row r="715" spans="1:24" ht="15.7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row>
    <row r="716" spans="1:24" ht="15.7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row>
    <row r="717" spans="1:24" ht="15.7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row>
    <row r="718" spans="1:24" ht="15.7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row>
    <row r="719" spans="1:24" ht="15.7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row>
    <row r="720" spans="1:24" ht="15.7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row>
    <row r="721" spans="1:24" ht="15.7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row>
    <row r="722" spans="1:24" ht="15.7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row>
    <row r="723" spans="1:24" ht="15.7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row>
    <row r="724" spans="1:24" ht="15.7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row>
    <row r="725" spans="1:24" ht="15.7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row>
    <row r="726" spans="1:24" ht="15.7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row>
    <row r="727" spans="1:24" ht="15.7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row>
    <row r="728" spans="1:24" ht="15.7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row>
    <row r="729" spans="1:24" ht="15.7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row>
    <row r="730" spans="1:24" ht="15.7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row>
    <row r="731" spans="1:24" ht="15.7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row>
    <row r="732" spans="1:24" ht="15.7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row>
    <row r="733" spans="1:24" ht="15.7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row>
    <row r="734" spans="1:24" ht="15.7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row>
    <row r="735" spans="1:24" ht="15.7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row>
    <row r="736" spans="1:24" ht="15.7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row>
    <row r="737" spans="1:24" ht="15.7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row>
    <row r="738" spans="1:24" ht="15.7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row>
    <row r="739" spans="1:24" ht="15.7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row>
    <row r="740" spans="1:24" ht="15.7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row>
    <row r="741" spans="1:24" ht="15.7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row>
    <row r="742" spans="1:24" ht="15.7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row>
    <row r="743" spans="1:24" ht="15.7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row>
    <row r="744" spans="1:24" ht="15.7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row>
    <row r="745" spans="1:24" ht="15.7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row>
    <row r="746" spans="1:24" ht="15.7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row>
    <row r="747" spans="1:24" ht="15.7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row>
    <row r="748" spans="1:24" ht="15.7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row>
    <row r="749" spans="1:24" ht="15.7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row>
    <row r="750" spans="1:24" ht="15.7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row>
    <row r="751" spans="1:24" ht="15.7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row>
    <row r="752" spans="1:24" ht="15.7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row>
    <row r="753" spans="1:24" ht="15.7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row>
    <row r="754" spans="1:24" ht="15.7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row>
    <row r="755" spans="1:24" ht="15.7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row>
    <row r="756" spans="1:24" ht="15.7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row>
    <row r="757" spans="1:24" ht="15.7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row>
    <row r="758" spans="1:24" ht="15.7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row>
    <row r="759" spans="1:24" ht="15.7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row>
    <row r="760" spans="1:24" ht="15.7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row>
    <row r="761" spans="1:24" ht="15.7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row>
    <row r="762" spans="1:24" ht="15.7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row>
    <row r="763" spans="1:24" ht="15.7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row>
    <row r="764" spans="1:24" ht="15.7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row>
    <row r="765" spans="1:24" ht="15.7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row>
    <row r="766" spans="1:24" ht="15.7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row>
    <row r="767" spans="1:24" ht="15.7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row>
    <row r="768" spans="1:24" ht="15.7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row>
    <row r="769" spans="1:24" ht="15.7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row>
    <row r="770" spans="1:24" ht="15.7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row>
    <row r="771" spans="1:24" ht="15.7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row>
    <row r="772" spans="1:24" ht="15.7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row>
    <row r="773" spans="1:24" ht="15.7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row>
    <row r="774" spans="1:24" ht="15.7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row>
    <row r="775" spans="1:24" ht="15.7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row>
    <row r="776" spans="1:24" ht="15.7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row>
    <row r="777" spans="1:24" ht="15.7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row>
    <row r="778" spans="1:24" ht="15.7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row>
    <row r="779" spans="1:24" ht="15.7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row>
    <row r="780" spans="1:24" ht="15.7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row>
    <row r="781" spans="1:24" ht="15.7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row>
    <row r="782" spans="1:24" ht="15.7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row>
    <row r="783" spans="1:24" ht="15.7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row>
    <row r="784" spans="1:24" ht="15.7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row>
    <row r="785" spans="1:24" ht="15.7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row>
    <row r="786" spans="1:24" ht="15.7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row>
    <row r="787" spans="1:24" ht="15.7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row>
    <row r="788" spans="1:24" ht="15.7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row>
    <row r="789" spans="1:24" ht="15.7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row>
    <row r="790" spans="1:24" ht="15.7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row>
    <row r="791" spans="1:24" ht="15.7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row>
    <row r="792" spans="1:24" ht="15.7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row>
    <row r="793" spans="1:24" ht="15.7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row>
    <row r="794" spans="1:24" ht="15.7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row>
    <row r="795" spans="1:24" ht="15.7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row>
    <row r="796" spans="1:24" ht="15.7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row>
    <row r="797" spans="1:24" ht="15.7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row>
    <row r="798" spans="1:24" ht="15.7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row>
    <row r="799" spans="1:24" ht="15.7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row>
    <row r="800" spans="1:24" ht="15.7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row>
    <row r="801" spans="1:24" ht="15.7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row>
    <row r="802" spans="1:24" ht="15.7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row>
    <row r="803" spans="1:24" ht="15.7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row>
    <row r="804" spans="1:24" ht="15.7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row>
    <row r="805" spans="1:24" ht="15.7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row>
    <row r="806" spans="1:24" ht="15.7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row>
    <row r="807" spans="1:24" ht="15.7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row>
    <row r="808" spans="1:24" ht="15.7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row>
    <row r="809" spans="1:24" ht="15.7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row>
    <row r="810" spans="1:24" ht="15.7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row>
    <row r="811" spans="1:24" ht="15.7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row>
    <row r="812" spans="1:24" ht="15.7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row>
    <row r="813" spans="1:24" ht="15.7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row>
    <row r="814" spans="1:24" ht="15.7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row>
    <row r="815" spans="1:24" ht="15.7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row>
    <row r="816" spans="1:24" ht="15.7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row>
    <row r="817" spans="1:24" ht="15.7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row>
    <row r="818" spans="1:24" ht="15.7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row>
    <row r="819" spans="1:24" ht="15.7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row>
    <row r="820" spans="1:24" ht="15.7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row>
    <row r="821" spans="1:24" ht="15.7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row>
    <row r="822" spans="1:24" ht="15.7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row>
    <row r="823" spans="1:24" ht="15.7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row>
    <row r="824" spans="1:24" ht="15.7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row>
    <row r="825" spans="1:24" ht="15.7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row>
    <row r="826" spans="1:24" ht="15.7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row>
    <row r="827" spans="1:24" ht="15.7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row>
    <row r="828" spans="1:24" ht="15.7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row>
    <row r="829" spans="1:24" ht="15.7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row>
    <row r="830" spans="1:24" ht="15.7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row>
    <row r="831" spans="1:24" ht="15.7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row>
    <row r="832" spans="1:24" ht="15.7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row>
    <row r="833" spans="1:24" ht="15.7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row>
    <row r="834" spans="1:24" ht="15.7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row>
    <row r="835" spans="1:24" ht="15.7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row>
    <row r="836" spans="1:24" ht="15.7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row>
    <row r="837" spans="1:24" ht="15.7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row>
    <row r="838" spans="1:24" ht="15.7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row>
    <row r="839" spans="1:24" ht="15.7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row>
    <row r="840" spans="1:24" ht="15.7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row>
    <row r="841" spans="1:24" ht="15.7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row>
    <row r="842" spans="1:24" ht="15.7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row>
    <row r="843" spans="1:24" ht="15.7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row>
    <row r="844" spans="1:24" ht="15.7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row>
    <row r="845" spans="1:24" ht="15.7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row>
    <row r="846" spans="1:24" ht="15.7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row>
    <row r="847" spans="1:24" ht="15.7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row>
    <row r="848" spans="1:24" ht="15.7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row>
    <row r="849" spans="1:24" ht="15.7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row>
    <row r="850" spans="1:24" ht="15.7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row>
    <row r="851" spans="1:24" ht="15.7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row>
    <row r="852" spans="1:24" ht="15.7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row>
    <row r="853" spans="1:24" ht="15.7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row>
    <row r="854" spans="1:24" ht="15.7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row>
    <row r="855" spans="1:24" ht="15.7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row>
    <row r="856" spans="1:24" ht="15.7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row>
    <row r="857" spans="1:24" ht="15.7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row>
    <row r="858" spans="1:24" ht="15.7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row>
    <row r="859" spans="1:24" ht="15.7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row>
    <row r="860" spans="1:24" ht="15.7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row>
    <row r="861" spans="1:24" ht="15.7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row>
    <row r="862" spans="1:24" ht="15.7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row>
    <row r="863" spans="1:24" ht="15.7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row>
    <row r="864" spans="1:24" ht="15.7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row>
    <row r="865" spans="1:24" ht="15.7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row>
    <row r="866" spans="1:24" ht="15.7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row>
    <row r="867" spans="1:24" ht="15.7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row>
    <row r="868" spans="1:24" ht="15.7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row>
    <row r="869" spans="1:24" ht="15.7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row>
    <row r="870" spans="1:24" ht="15.7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row>
    <row r="871" spans="1:24" ht="15.7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row>
    <row r="872" spans="1:24" ht="15.7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row>
    <row r="873" spans="1:24" ht="15.7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row>
    <row r="874" spans="1:24" ht="15.7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row>
    <row r="875" spans="1:24" ht="15.7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row>
    <row r="876" spans="1:24" ht="15.7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row>
    <row r="877" spans="1:24" ht="15.7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row>
    <row r="878" spans="1:24" ht="15.7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row>
    <row r="879" spans="1:24" ht="15.7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row>
    <row r="880" spans="1:24" ht="15.7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row>
    <row r="881" spans="1:24" ht="15.7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row>
    <row r="882" spans="1:24" ht="15.7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row>
    <row r="883" spans="1:24" ht="15.7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row>
    <row r="884" spans="1:24" ht="15.7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row>
    <row r="885" spans="1:24" ht="15.7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row>
    <row r="886" spans="1:24" ht="15.7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row>
    <row r="887" spans="1:24" ht="15.7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row>
    <row r="888" spans="1:24" ht="15.7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row>
    <row r="889" spans="1:24" ht="15.7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row>
    <row r="890" spans="1:24" ht="15.7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row>
    <row r="891" spans="1:24" ht="15.7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row>
    <row r="892" spans="1:24" ht="15.7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row>
    <row r="893" spans="1:24" ht="15.7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row>
    <row r="894" spans="1:24" ht="15.7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row>
    <row r="895" spans="1:24" ht="15.7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row>
    <row r="896" spans="1:24" ht="15.7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row>
    <row r="897" spans="1:24" ht="15.7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row>
    <row r="898" spans="1:24" ht="15.7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row>
    <row r="899" spans="1:24" ht="15.7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row>
    <row r="900" spans="1:24" ht="15.7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row>
    <row r="901" spans="1:24" ht="15.7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row>
    <row r="902" spans="1:24" ht="15.7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row>
    <row r="903" spans="1:24" ht="15.7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row>
    <row r="904" spans="1:24" ht="15.7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row>
    <row r="905" spans="1:24" ht="15.7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row>
    <row r="906" spans="1:24" ht="15.7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row>
    <row r="907" spans="1:24" ht="15.7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row>
    <row r="908" spans="1:24" ht="15.7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row>
    <row r="909" spans="1:24" ht="15.7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row>
    <row r="910" spans="1:24" ht="15.7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row>
    <row r="911" spans="1:24" ht="15.7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row>
    <row r="912" spans="1:24" ht="15.7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row>
    <row r="913" spans="1:24" ht="15.7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row>
    <row r="914" spans="1:24" ht="15.7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row>
    <row r="915" spans="1:24" ht="15.7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row>
    <row r="916" spans="1:24" ht="15.7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row>
    <row r="917" spans="1:24" ht="15.7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row>
    <row r="918" spans="1:24" ht="15.7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row>
    <row r="919" spans="1:24" ht="15.7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row>
    <row r="920" spans="1:24" ht="15.7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row>
    <row r="921" spans="1:24" ht="15.7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row>
    <row r="922" spans="1:24" ht="15.7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row>
    <row r="923" spans="1:24" ht="15.7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row>
    <row r="924" spans="1:24" ht="15.7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row>
    <row r="925" spans="1:24" ht="15.7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row>
    <row r="926" spans="1:24" ht="15.7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row>
    <row r="927" spans="1:24" ht="15.7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row>
    <row r="928" spans="1:24" ht="15.7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row>
    <row r="929" spans="1:24" ht="15.7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row>
    <row r="930" spans="1:24" ht="15.7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row>
    <row r="931" spans="1:24" ht="15.7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row>
    <row r="932" spans="1:24" ht="15.7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row>
    <row r="933" spans="1:24" ht="15.7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row>
    <row r="934" spans="1:24" ht="15.7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row>
    <row r="935" spans="1:24" ht="15.7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row>
    <row r="936" spans="1:24" ht="15.7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row>
    <row r="937" spans="1:24" ht="15.7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row>
    <row r="938" spans="1:24" ht="15.7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row>
    <row r="939" spans="1:24" ht="15.7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row>
    <row r="940" spans="1:24" ht="15.7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row>
    <row r="941" spans="1:24" ht="15.7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row>
    <row r="942" spans="1:24" ht="15.7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row>
    <row r="943" spans="1:24" ht="15.7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row>
    <row r="944" spans="1:24" ht="15.7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row>
    <row r="945" spans="1:24" ht="15.7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row>
    <row r="946" spans="1:24" ht="15.7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row>
    <row r="947" spans="1:24" ht="15.7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row>
    <row r="948" spans="1:24" ht="15.7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row>
    <row r="949" spans="1:24" ht="15.7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row>
    <row r="950" spans="1:24" ht="15.7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row>
    <row r="951" spans="1:24" ht="15.7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row>
    <row r="952" spans="1:24" ht="15.7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row>
    <row r="953" spans="1:24" ht="15.7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row>
    <row r="954" spans="1:24" ht="15.7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row>
    <row r="955" spans="1:24" ht="15.7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row>
    <row r="956" spans="1:24" ht="15.7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row>
    <row r="957" spans="1:24" ht="15.7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row>
    <row r="958" spans="1:24" ht="15.7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row>
    <row r="959" spans="1:24" ht="15.7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row>
    <row r="960" spans="1:24" ht="15.7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row>
    <row r="961" spans="1:24" ht="15.7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row>
    <row r="962" spans="1:24" ht="15.7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row>
    <row r="963" spans="1:24" ht="15.7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row>
    <row r="964" spans="1:24" ht="15.7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row>
    <row r="965" spans="1:24" ht="15.7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row>
    <row r="966" spans="1:24" ht="15.7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row>
    <row r="967" spans="1:24" ht="15.7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row>
    <row r="968" spans="1:24" ht="15.7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row>
    <row r="969" spans="1:24" ht="15.7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row>
    <row r="970" spans="1:24" ht="15.7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row>
    <row r="971" spans="1:24" ht="15.7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row>
    <row r="972" spans="1:24" ht="15.7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row>
    <row r="973" spans="1:24" ht="15.7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row>
    <row r="974" spans="1:24" ht="15.7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row>
    <row r="975" spans="1:24" ht="15.7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row>
    <row r="976" spans="1:24" ht="15.7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row>
    <row r="977" spans="1:24" ht="15.7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row>
    <row r="978" spans="1:24" ht="15.7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row>
    <row r="979" spans="1:24" ht="15.7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row>
    <row r="980" spans="1:24" ht="15.7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row>
    <row r="981" spans="1:24" ht="15.7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row>
    <row r="982" spans="1:24" ht="15.7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row>
    <row r="983" spans="1:24" ht="15.7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row>
    <row r="984" spans="1:24" ht="15.7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row>
    <row r="985" spans="1:24" ht="15.7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row>
    <row r="986" spans="1:24" ht="15.7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row>
    <row r="987" spans="1:24" ht="15.7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row>
    <row r="988" spans="1:24" ht="15.7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row>
    <row r="989" spans="1:24" ht="15.7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row>
    <row r="990" spans="1:24" ht="15.7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row>
    <row r="991" spans="1:24" ht="15.7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row>
    <row r="992" spans="1:24" ht="15.7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row>
    <row r="993" spans="1:24" ht="15.7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row>
    <row r="994" spans="1:24" ht="15.7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row>
    <row r="995" spans="1:24" ht="15.7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row>
    <row r="996" spans="1:24" ht="15.7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row>
    <row r="997" spans="1:24" ht="15.7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row>
    <row r="998" spans="1:24" ht="15.7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row>
    <row r="999" spans="1:24" ht="15.7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row>
    <row r="1000" spans="1:24"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row>
  </sheetData>
  <sheetProtection algorithmName="SHA-512" hashValue="NeLvI/kAdpHhOyB0tWm3G+FOak278MNAwkK6cMo62wVxaC73fYLL/2s9rKUw3Dplc6RExdN1+/BYkkEEe7C/OQ==" saltValue="wbUYyNpFOErNrDChsOCu9g==" spinCount="100000" sheet="1" objects="1" scenarios="1"/>
  <mergeCells count="12">
    <mergeCell ref="A5:F5"/>
    <mergeCell ref="A6:F6"/>
    <mergeCell ref="A1:F1"/>
    <mergeCell ref="A2:F2"/>
    <mergeCell ref="A3:B3"/>
    <mergeCell ref="C3:F3"/>
    <mergeCell ref="A4:F4"/>
    <mergeCell ref="G9:H9"/>
    <mergeCell ref="G10:H10"/>
    <mergeCell ref="G11:H11"/>
    <mergeCell ref="G12:H12"/>
    <mergeCell ref="D13:E13"/>
  </mergeCells>
  <pageMargins left="0.25" right="0.25" top="0.75" bottom="0.75" header="0" footer="0"/>
  <pageSetup paperSize="9"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1000"/>
  <sheetViews>
    <sheetView topLeftCell="A6" workbookViewId="0">
      <selection activeCell="G9" sqref="G9"/>
    </sheetView>
  </sheetViews>
  <sheetFormatPr defaultColWidth="12.59765625" defaultRowHeight="15" customHeight="1" x14ac:dyDescent="0.25"/>
  <cols>
    <col min="1" max="1" width="23.19921875" customWidth="1"/>
    <col min="2" max="2" width="25" customWidth="1"/>
    <col min="3" max="4" width="23.59765625" customWidth="1"/>
    <col min="5" max="24" width="7.59765625" customWidth="1"/>
  </cols>
  <sheetData>
    <row r="1" spans="1:26" ht="15" customHeight="1" x14ac:dyDescent="0.25">
      <c r="A1" s="165" t="s">
        <v>663</v>
      </c>
      <c r="B1" s="125"/>
      <c r="C1" s="125"/>
      <c r="D1" s="125"/>
      <c r="E1" s="125"/>
      <c r="F1" s="125"/>
      <c r="G1" s="125"/>
      <c r="H1" s="125"/>
      <c r="I1" s="125"/>
      <c r="J1" s="125"/>
      <c r="K1" s="126"/>
      <c r="L1" s="2"/>
      <c r="M1" s="2"/>
      <c r="N1" s="2"/>
      <c r="O1" s="2"/>
      <c r="P1" s="2"/>
      <c r="Q1" s="2"/>
      <c r="R1" s="2"/>
      <c r="S1" s="2"/>
      <c r="T1" s="2"/>
      <c r="U1" s="2"/>
      <c r="V1" s="2"/>
      <c r="W1" s="2"/>
      <c r="X1" s="2"/>
      <c r="Y1" s="2"/>
      <c r="Z1" s="2"/>
    </row>
    <row r="2" spans="1:26" ht="78" customHeight="1" x14ac:dyDescent="0.25">
      <c r="A2" s="130"/>
      <c r="B2" s="131"/>
      <c r="C2" s="131"/>
      <c r="D2" s="131"/>
      <c r="E2" s="131"/>
      <c r="F2" s="131"/>
      <c r="G2" s="131"/>
      <c r="H2" s="131"/>
      <c r="I2" s="131"/>
      <c r="J2" s="131"/>
      <c r="K2" s="132"/>
      <c r="L2" s="2"/>
      <c r="M2" s="2"/>
      <c r="N2" s="2"/>
      <c r="O2" s="2"/>
      <c r="P2" s="2"/>
      <c r="Q2" s="2"/>
      <c r="R2" s="2"/>
      <c r="S2" s="2"/>
      <c r="T2" s="2"/>
      <c r="U2" s="2"/>
      <c r="V2" s="2"/>
      <c r="W2" s="2"/>
      <c r="X2" s="2"/>
      <c r="Y2" s="2"/>
      <c r="Z2" s="2"/>
    </row>
    <row r="3" spans="1:26" ht="19.5" customHeight="1" x14ac:dyDescent="0.25">
      <c r="A3" s="146" t="s">
        <v>23</v>
      </c>
      <c r="B3" s="122"/>
      <c r="C3" s="122"/>
      <c r="D3" s="122"/>
      <c r="E3" s="122"/>
      <c r="F3" s="122"/>
      <c r="G3" s="122"/>
      <c r="H3" s="122"/>
      <c r="I3" s="122"/>
      <c r="J3" s="122"/>
      <c r="K3" s="123"/>
      <c r="L3" s="2"/>
      <c r="M3" s="2"/>
      <c r="N3" s="2"/>
      <c r="O3" s="2"/>
      <c r="P3" s="2"/>
      <c r="Q3" s="2"/>
      <c r="R3" s="2"/>
      <c r="S3" s="2"/>
      <c r="T3" s="2"/>
      <c r="U3" s="2"/>
      <c r="V3" s="2"/>
      <c r="W3" s="2"/>
      <c r="X3" s="2"/>
      <c r="Y3" s="2"/>
      <c r="Z3" s="2"/>
    </row>
    <row r="4" spans="1:26" ht="19.5" customHeight="1" x14ac:dyDescent="0.25">
      <c r="A4" s="99" t="s">
        <v>64</v>
      </c>
      <c r="B4" s="148">
        <f>Coversheet!B16</f>
        <v>0</v>
      </c>
      <c r="C4" s="122"/>
      <c r="D4" s="122"/>
      <c r="E4" s="122"/>
      <c r="F4" s="122"/>
      <c r="G4" s="122"/>
      <c r="H4" s="122"/>
      <c r="I4" s="122"/>
      <c r="J4" s="122"/>
      <c r="K4" s="123"/>
      <c r="L4" s="2"/>
      <c r="M4" s="2"/>
      <c r="N4" s="2"/>
      <c r="O4" s="2"/>
      <c r="P4" s="2"/>
      <c r="Q4" s="2"/>
      <c r="R4" s="2"/>
      <c r="S4" s="2"/>
      <c r="T4" s="2"/>
      <c r="U4" s="2"/>
      <c r="V4" s="2"/>
      <c r="W4" s="2"/>
      <c r="X4" s="2"/>
      <c r="Y4" s="2"/>
      <c r="Z4" s="2"/>
    </row>
    <row r="5" spans="1:26" ht="19.5" customHeight="1" x14ac:dyDescent="0.25">
      <c r="A5" s="163" t="s">
        <v>664</v>
      </c>
      <c r="B5" s="122"/>
      <c r="C5" s="122"/>
      <c r="D5" s="122"/>
      <c r="E5" s="122"/>
      <c r="F5" s="122"/>
      <c r="G5" s="122"/>
      <c r="H5" s="122"/>
      <c r="I5" s="122"/>
      <c r="J5" s="122"/>
      <c r="K5" s="123"/>
      <c r="L5" s="2"/>
      <c r="M5" s="2"/>
      <c r="N5" s="2"/>
      <c r="O5" s="2"/>
      <c r="P5" s="2"/>
      <c r="Q5" s="2"/>
      <c r="R5" s="2"/>
      <c r="S5" s="2"/>
      <c r="T5" s="2"/>
      <c r="U5" s="2"/>
      <c r="V5" s="2"/>
      <c r="W5" s="2"/>
      <c r="X5" s="2"/>
      <c r="Y5" s="2"/>
      <c r="Z5" s="2"/>
    </row>
    <row r="6" spans="1:26" ht="109.5" customHeight="1" x14ac:dyDescent="0.25">
      <c r="A6" s="166" t="s">
        <v>665</v>
      </c>
      <c r="B6" s="122"/>
      <c r="C6" s="122"/>
      <c r="D6" s="122"/>
      <c r="E6" s="122"/>
      <c r="F6" s="122"/>
      <c r="G6" s="122"/>
      <c r="H6" s="122"/>
      <c r="I6" s="122"/>
      <c r="J6" s="122"/>
      <c r="K6" s="123"/>
      <c r="L6" s="2"/>
      <c r="M6" s="2"/>
      <c r="N6" s="2"/>
      <c r="O6" s="2"/>
      <c r="P6" s="2"/>
      <c r="Q6" s="2"/>
      <c r="R6" s="2"/>
      <c r="S6" s="2"/>
      <c r="T6" s="2"/>
      <c r="U6" s="2"/>
      <c r="V6" s="2"/>
      <c r="W6" s="2"/>
      <c r="X6" s="2"/>
      <c r="Y6" s="2"/>
      <c r="Z6" s="2"/>
    </row>
    <row r="7" spans="1:26" ht="24.75" customHeight="1" x14ac:dyDescent="0.3">
      <c r="A7" s="164"/>
      <c r="B7" s="150"/>
      <c r="C7" s="150"/>
      <c r="D7" s="150"/>
      <c r="E7" s="150"/>
      <c r="F7" s="150"/>
      <c r="G7" s="118"/>
      <c r="H7" s="100"/>
      <c r="I7" s="100"/>
      <c r="J7" s="100"/>
      <c r="K7" s="100"/>
      <c r="L7" s="100"/>
      <c r="M7" s="100"/>
      <c r="N7" s="100"/>
      <c r="O7" s="100"/>
      <c r="P7" s="100"/>
      <c r="Q7" s="100"/>
      <c r="R7" s="100"/>
      <c r="S7" s="100"/>
      <c r="T7" s="100"/>
      <c r="U7" s="100"/>
      <c r="V7" s="100"/>
      <c r="W7" s="100"/>
      <c r="X7" s="100"/>
      <c r="Y7" s="2"/>
      <c r="Z7" s="2"/>
    </row>
    <row r="8" spans="1:26" ht="40.5" customHeight="1" x14ac:dyDescent="0.3">
      <c r="A8" s="67" t="s">
        <v>666</v>
      </c>
      <c r="B8" s="67" t="s">
        <v>667</v>
      </c>
      <c r="C8" s="67" t="s">
        <v>668</v>
      </c>
      <c r="D8" s="101" t="s">
        <v>669</v>
      </c>
      <c r="E8" s="102"/>
      <c r="F8" s="102"/>
      <c r="G8" s="102"/>
      <c r="H8" s="102"/>
      <c r="I8" s="102"/>
      <c r="J8" s="102"/>
      <c r="K8" s="102"/>
      <c r="L8" s="102"/>
      <c r="M8" s="102"/>
      <c r="N8" s="102"/>
      <c r="O8" s="102"/>
      <c r="P8" s="102"/>
      <c r="Q8" s="102"/>
      <c r="R8" s="102"/>
      <c r="S8" s="102"/>
      <c r="T8" s="102"/>
      <c r="U8" s="102"/>
      <c r="V8" s="102"/>
      <c r="W8" s="102"/>
      <c r="X8" s="102"/>
      <c r="Y8" s="2"/>
      <c r="Z8" s="2"/>
    </row>
    <row r="9" spans="1:26" ht="73.5" customHeight="1" x14ac:dyDescent="0.3">
      <c r="A9" s="103" t="s">
        <v>670</v>
      </c>
      <c r="B9" s="103" t="s">
        <v>671</v>
      </c>
      <c r="C9" s="103" t="s">
        <v>672</v>
      </c>
      <c r="D9" s="104" t="s">
        <v>673</v>
      </c>
      <c r="E9" s="100"/>
      <c r="F9" s="100"/>
      <c r="G9" s="100"/>
      <c r="H9" s="100"/>
      <c r="I9" s="100"/>
      <c r="J9" s="100"/>
      <c r="K9" s="100"/>
      <c r="L9" s="100"/>
      <c r="M9" s="100"/>
      <c r="N9" s="100"/>
      <c r="O9" s="100"/>
      <c r="P9" s="100"/>
      <c r="Q9" s="100"/>
      <c r="R9" s="100"/>
      <c r="S9" s="100"/>
      <c r="T9" s="100"/>
      <c r="U9" s="100"/>
      <c r="V9" s="100"/>
      <c r="W9" s="100"/>
      <c r="X9" s="100"/>
      <c r="Y9" s="2"/>
      <c r="Z9" s="2"/>
    </row>
    <row r="10" spans="1:26" ht="60" customHeight="1" x14ac:dyDescent="0.3">
      <c r="A10" s="105">
        <f>+'Lot 3 Core List'!P268</f>
        <v>0</v>
      </c>
      <c r="B10" s="106">
        <f>+'Delivery Service Options'!F13</f>
        <v>0</v>
      </c>
      <c r="C10" s="106">
        <f>'Non-Core &amp; Low Value Orders'!D14</f>
        <v>0</v>
      </c>
      <c r="D10" s="107">
        <f>SUM(A10:C10)</f>
        <v>0</v>
      </c>
      <c r="E10" s="100"/>
      <c r="F10" s="100"/>
      <c r="G10" s="100"/>
      <c r="H10" s="100"/>
      <c r="I10" s="100"/>
      <c r="J10" s="100"/>
      <c r="K10" s="100"/>
      <c r="L10" s="100"/>
      <c r="M10" s="100"/>
      <c r="N10" s="100"/>
      <c r="O10" s="100"/>
      <c r="P10" s="100"/>
      <c r="Q10" s="100"/>
      <c r="R10" s="100"/>
      <c r="S10" s="100"/>
      <c r="T10" s="100"/>
      <c r="U10" s="100"/>
      <c r="V10" s="100"/>
      <c r="W10" s="100"/>
      <c r="X10" s="100"/>
      <c r="Y10" s="2"/>
      <c r="Z10" s="2"/>
    </row>
    <row r="11" spans="1:26" ht="182.25" customHeight="1" x14ac:dyDescent="0.3">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2"/>
      <c r="Z11" s="2"/>
    </row>
    <row r="12" spans="1:26" ht="14.25" customHeight="1" x14ac:dyDescent="0.3">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2"/>
      <c r="Z12" s="2"/>
    </row>
    <row r="13" spans="1:26" ht="14.25" customHeight="1" x14ac:dyDescent="0.3">
      <c r="A13" s="5"/>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2"/>
      <c r="Z13" s="2"/>
    </row>
    <row r="14" spans="1:26" ht="14.25" customHeight="1" x14ac:dyDescent="0.3">
      <c r="A14" s="5"/>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2"/>
      <c r="Z14" s="2"/>
    </row>
    <row r="15" spans="1:26" ht="14.25" customHeight="1" x14ac:dyDescent="0.3">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2"/>
      <c r="Z15" s="2"/>
    </row>
    <row r="16" spans="1:26" ht="14.25" customHeight="1" x14ac:dyDescent="0.3">
      <c r="A16" s="100"/>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2"/>
      <c r="Z16" s="2"/>
    </row>
    <row r="17" spans="1:26" ht="14.25" customHeight="1" x14ac:dyDescent="0.3">
      <c r="A17" s="100"/>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2"/>
      <c r="Z17" s="2"/>
    </row>
    <row r="18" spans="1:26" ht="14.25" customHeight="1" x14ac:dyDescent="0.3">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2"/>
      <c r="Z18" s="2"/>
    </row>
    <row r="19" spans="1:26" ht="14.25" customHeight="1" x14ac:dyDescent="0.3">
      <c r="A19" s="100"/>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2"/>
      <c r="Z19" s="2"/>
    </row>
    <row r="20" spans="1:26" ht="14.25" customHeight="1" x14ac:dyDescent="0.3">
      <c r="A20" s="100"/>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2"/>
      <c r="Z20" s="2"/>
    </row>
    <row r="21" spans="1:26" ht="14.25" customHeight="1" x14ac:dyDescent="0.3">
      <c r="A21" s="100"/>
      <c r="B21" s="100"/>
      <c r="C21" s="100"/>
      <c r="D21" s="100"/>
      <c r="E21" s="100"/>
      <c r="F21" s="100"/>
      <c r="G21" s="100"/>
      <c r="H21" s="100"/>
      <c r="I21" s="100"/>
      <c r="J21" s="100"/>
      <c r="K21" s="100"/>
      <c r="L21" s="100"/>
      <c r="M21" s="100"/>
      <c r="N21" s="100"/>
      <c r="O21" s="100"/>
      <c r="P21" s="100"/>
      <c r="Q21" s="100"/>
      <c r="R21" s="100"/>
      <c r="S21" s="100"/>
      <c r="T21" s="100"/>
      <c r="U21" s="100"/>
      <c r="V21" s="100"/>
      <c r="W21" s="100"/>
      <c r="X21" s="100"/>
      <c r="Y21" s="2"/>
      <c r="Z21" s="2"/>
    </row>
    <row r="22" spans="1:26" ht="14.25" customHeight="1" x14ac:dyDescent="0.3">
      <c r="A22" s="100"/>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2"/>
      <c r="Z22" s="2"/>
    </row>
    <row r="23" spans="1:26" ht="14.25" customHeight="1" x14ac:dyDescent="0.3">
      <c r="A23" s="100"/>
      <c r="B23" s="100"/>
      <c r="C23" s="100"/>
      <c r="D23" s="100"/>
      <c r="E23" s="100"/>
      <c r="F23" s="100"/>
      <c r="G23" s="100"/>
      <c r="H23" s="100"/>
      <c r="I23" s="100"/>
      <c r="J23" s="100"/>
      <c r="K23" s="100"/>
      <c r="L23" s="100"/>
      <c r="M23" s="100"/>
      <c r="N23" s="100"/>
      <c r="O23" s="100"/>
      <c r="P23" s="100"/>
      <c r="Q23" s="100"/>
      <c r="R23" s="100"/>
      <c r="S23" s="100"/>
      <c r="T23" s="100"/>
      <c r="U23" s="100"/>
      <c r="V23" s="100"/>
      <c r="W23" s="100"/>
      <c r="X23" s="100"/>
      <c r="Y23" s="2"/>
      <c r="Z23" s="2"/>
    </row>
    <row r="24" spans="1:26" ht="14.25" customHeight="1" x14ac:dyDescent="0.3">
      <c r="A24" s="100"/>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2"/>
      <c r="Z24" s="2"/>
    </row>
    <row r="25" spans="1:26" ht="14.25" customHeight="1" x14ac:dyDescent="0.3">
      <c r="A25" s="100"/>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2"/>
      <c r="Z25" s="2"/>
    </row>
    <row r="26" spans="1:26" ht="14.25" customHeight="1" x14ac:dyDescent="0.3">
      <c r="A26" s="100"/>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2"/>
      <c r="Z26" s="2"/>
    </row>
    <row r="27" spans="1:26" ht="14.25" customHeight="1" x14ac:dyDescent="0.3">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2"/>
      <c r="Z27" s="2"/>
    </row>
    <row r="28" spans="1:26" ht="14.25" customHeight="1" x14ac:dyDescent="0.3">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2"/>
      <c r="Z28" s="2"/>
    </row>
    <row r="29" spans="1:26" ht="14.25" customHeight="1" x14ac:dyDescent="0.3">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2"/>
      <c r="Z29" s="2"/>
    </row>
    <row r="30" spans="1:26" ht="14.25" customHeight="1" x14ac:dyDescent="0.3">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00"/>
      <c r="Y30" s="2"/>
      <c r="Z30" s="2"/>
    </row>
    <row r="31" spans="1:26" ht="14.25" customHeight="1" x14ac:dyDescent="0.3">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2"/>
      <c r="Z31" s="2"/>
    </row>
    <row r="32" spans="1:26" ht="14.25" customHeight="1" x14ac:dyDescent="0.3">
      <c r="A32" s="100"/>
      <c r="B32" s="100"/>
      <c r="C32" s="100"/>
      <c r="D32" s="100"/>
      <c r="E32" s="100"/>
      <c r="F32" s="100"/>
      <c r="G32" s="100"/>
      <c r="H32" s="100"/>
      <c r="I32" s="100"/>
      <c r="J32" s="100"/>
      <c r="K32" s="100"/>
      <c r="L32" s="100"/>
      <c r="M32" s="100"/>
      <c r="N32" s="100"/>
      <c r="O32" s="100"/>
      <c r="P32" s="100"/>
      <c r="Q32" s="100"/>
      <c r="R32" s="100"/>
      <c r="S32" s="100"/>
      <c r="T32" s="100"/>
      <c r="U32" s="100"/>
      <c r="V32" s="100"/>
      <c r="W32" s="100"/>
      <c r="X32" s="100"/>
      <c r="Y32" s="2"/>
      <c r="Z32" s="2"/>
    </row>
    <row r="33" spans="1:26" ht="14.25" customHeight="1" x14ac:dyDescent="0.3">
      <c r="A33" s="100"/>
      <c r="B33" s="100"/>
      <c r="C33" s="100"/>
      <c r="D33" s="100"/>
      <c r="E33" s="100"/>
      <c r="F33" s="100"/>
      <c r="G33" s="100"/>
      <c r="H33" s="100"/>
      <c r="I33" s="100"/>
      <c r="J33" s="100"/>
      <c r="K33" s="100"/>
      <c r="L33" s="100"/>
      <c r="M33" s="100"/>
      <c r="N33" s="100"/>
      <c r="O33" s="100"/>
      <c r="P33" s="100"/>
      <c r="Q33" s="100"/>
      <c r="R33" s="100"/>
      <c r="S33" s="100"/>
      <c r="T33" s="100"/>
      <c r="U33" s="100"/>
      <c r="V33" s="100"/>
      <c r="W33" s="100"/>
      <c r="X33" s="100"/>
      <c r="Y33" s="2"/>
      <c r="Z33" s="2"/>
    </row>
    <row r="34" spans="1:26" ht="14.25" customHeight="1" x14ac:dyDescent="0.3">
      <c r="A34" s="100"/>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2"/>
      <c r="Z34" s="2"/>
    </row>
    <row r="35" spans="1:26" ht="14.25" customHeight="1" x14ac:dyDescent="0.3">
      <c r="A35" s="100"/>
      <c r="B35" s="100"/>
      <c r="C35" s="100"/>
      <c r="D35" s="100"/>
      <c r="E35" s="100"/>
      <c r="F35" s="100"/>
      <c r="G35" s="100"/>
      <c r="H35" s="100"/>
      <c r="I35" s="100"/>
      <c r="J35" s="100"/>
      <c r="K35" s="100"/>
      <c r="L35" s="100"/>
      <c r="M35" s="100"/>
      <c r="N35" s="100"/>
      <c r="O35" s="100"/>
      <c r="P35" s="100"/>
      <c r="Q35" s="100"/>
      <c r="R35" s="100"/>
      <c r="S35" s="100"/>
      <c r="T35" s="100"/>
      <c r="U35" s="100"/>
      <c r="V35" s="100"/>
      <c r="W35" s="100"/>
      <c r="X35" s="100"/>
      <c r="Y35" s="2"/>
      <c r="Z35" s="2"/>
    </row>
    <row r="36" spans="1:26" ht="14.25" customHeight="1" x14ac:dyDescent="0.3">
      <c r="A36" s="100"/>
      <c r="B36" s="100"/>
      <c r="C36" s="100"/>
      <c r="D36" s="100"/>
      <c r="E36" s="100"/>
      <c r="F36" s="100"/>
      <c r="G36" s="100"/>
      <c r="H36" s="100"/>
      <c r="I36" s="100"/>
      <c r="J36" s="100"/>
      <c r="K36" s="100"/>
      <c r="L36" s="100"/>
      <c r="M36" s="100"/>
      <c r="N36" s="100"/>
      <c r="O36" s="100"/>
      <c r="P36" s="100"/>
      <c r="Q36" s="100"/>
      <c r="R36" s="100"/>
      <c r="S36" s="100"/>
      <c r="T36" s="100"/>
      <c r="U36" s="100"/>
      <c r="V36" s="100"/>
      <c r="W36" s="100"/>
      <c r="X36" s="100"/>
      <c r="Y36" s="2"/>
      <c r="Z36" s="2"/>
    </row>
    <row r="37" spans="1:26" ht="14.25" customHeight="1" x14ac:dyDescent="0.3">
      <c r="A37" s="100"/>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2"/>
      <c r="Z37" s="2"/>
    </row>
    <row r="38" spans="1:26" ht="14.25" customHeight="1" x14ac:dyDescent="0.3">
      <c r="A38" s="100"/>
      <c r="B38" s="100"/>
      <c r="C38" s="100"/>
      <c r="D38" s="100"/>
      <c r="E38" s="100"/>
      <c r="F38" s="100"/>
      <c r="G38" s="100"/>
      <c r="H38" s="100"/>
      <c r="I38" s="100"/>
      <c r="J38" s="100"/>
      <c r="K38" s="100"/>
      <c r="L38" s="100"/>
      <c r="M38" s="100"/>
      <c r="N38" s="100"/>
      <c r="O38" s="100"/>
      <c r="P38" s="100"/>
      <c r="Q38" s="100"/>
      <c r="R38" s="100"/>
      <c r="S38" s="100"/>
      <c r="T38" s="100"/>
      <c r="U38" s="100"/>
      <c r="V38" s="100"/>
      <c r="W38" s="100"/>
      <c r="X38" s="100"/>
      <c r="Y38" s="2"/>
      <c r="Z38" s="2"/>
    </row>
    <row r="39" spans="1:26" ht="14.25" customHeight="1" x14ac:dyDescent="0.3">
      <c r="A39" s="100"/>
      <c r="B39" s="100"/>
      <c r="C39" s="100"/>
      <c r="D39" s="100"/>
      <c r="E39" s="100"/>
      <c r="F39" s="100"/>
      <c r="G39" s="100"/>
      <c r="H39" s="100"/>
      <c r="I39" s="100"/>
      <c r="J39" s="100"/>
      <c r="K39" s="100"/>
      <c r="L39" s="100"/>
      <c r="M39" s="100"/>
      <c r="N39" s="100"/>
      <c r="O39" s="100"/>
      <c r="P39" s="100"/>
      <c r="Q39" s="100"/>
      <c r="R39" s="100"/>
      <c r="S39" s="100"/>
      <c r="T39" s="100"/>
      <c r="U39" s="100"/>
      <c r="V39" s="100"/>
      <c r="W39" s="100"/>
      <c r="X39" s="100"/>
      <c r="Y39" s="2"/>
      <c r="Z39" s="2"/>
    </row>
    <row r="40" spans="1:26" ht="14.25" customHeight="1" x14ac:dyDescent="0.3">
      <c r="A40" s="100"/>
      <c r="B40" s="100"/>
      <c r="C40" s="100"/>
      <c r="D40" s="100"/>
      <c r="E40" s="100"/>
      <c r="F40" s="100"/>
      <c r="G40" s="100"/>
      <c r="H40" s="100"/>
      <c r="I40" s="100"/>
      <c r="J40" s="100"/>
      <c r="K40" s="100"/>
      <c r="L40" s="100"/>
      <c r="M40" s="100"/>
      <c r="N40" s="100"/>
      <c r="O40" s="100"/>
      <c r="P40" s="100"/>
      <c r="Q40" s="100"/>
      <c r="R40" s="100"/>
      <c r="S40" s="100"/>
      <c r="T40" s="100"/>
      <c r="U40" s="100"/>
      <c r="V40" s="100"/>
      <c r="W40" s="100"/>
      <c r="X40" s="100"/>
      <c r="Y40" s="2"/>
      <c r="Z40" s="2"/>
    </row>
    <row r="41" spans="1:26" ht="14.25" customHeight="1" x14ac:dyDescent="0.3">
      <c r="A41" s="100"/>
      <c r="B41" s="100"/>
      <c r="C41" s="100"/>
      <c r="D41" s="100"/>
      <c r="E41" s="100"/>
      <c r="F41" s="100"/>
      <c r="G41" s="100"/>
      <c r="H41" s="100"/>
      <c r="I41" s="100"/>
      <c r="J41" s="100"/>
      <c r="K41" s="100"/>
      <c r="L41" s="100"/>
      <c r="M41" s="100"/>
      <c r="N41" s="100"/>
      <c r="O41" s="100"/>
      <c r="P41" s="100"/>
      <c r="Q41" s="100"/>
      <c r="R41" s="100"/>
      <c r="S41" s="100"/>
      <c r="T41" s="100"/>
      <c r="U41" s="100"/>
      <c r="V41" s="100"/>
      <c r="W41" s="100"/>
      <c r="X41" s="100"/>
      <c r="Y41" s="2"/>
      <c r="Z41" s="2"/>
    </row>
    <row r="42" spans="1:26" ht="14.25" customHeight="1" x14ac:dyDescent="0.3">
      <c r="A42" s="100"/>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2"/>
      <c r="Z42" s="2"/>
    </row>
    <row r="43" spans="1:26" ht="14.25" customHeight="1" x14ac:dyDescent="0.3">
      <c r="A43" s="100"/>
      <c r="B43" s="100"/>
      <c r="C43" s="100"/>
      <c r="D43" s="100"/>
      <c r="E43" s="100"/>
      <c r="F43" s="100"/>
      <c r="G43" s="100"/>
      <c r="H43" s="100"/>
      <c r="I43" s="100"/>
      <c r="J43" s="100"/>
      <c r="K43" s="100"/>
      <c r="L43" s="100"/>
      <c r="M43" s="100"/>
      <c r="N43" s="100"/>
      <c r="O43" s="100"/>
      <c r="P43" s="100"/>
      <c r="Q43" s="100"/>
      <c r="R43" s="100"/>
      <c r="S43" s="100"/>
      <c r="T43" s="100"/>
      <c r="U43" s="100"/>
      <c r="V43" s="100"/>
      <c r="W43" s="100"/>
      <c r="X43" s="100"/>
      <c r="Y43" s="2"/>
      <c r="Z43" s="2"/>
    </row>
    <row r="44" spans="1:26" ht="14.25" customHeight="1" x14ac:dyDescent="0.3">
      <c r="A44" s="100"/>
      <c r="B44" s="100"/>
      <c r="C44" s="100"/>
      <c r="D44" s="100"/>
      <c r="E44" s="100"/>
      <c r="F44" s="100"/>
      <c r="G44" s="100"/>
      <c r="H44" s="100"/>
      <c r="I44" s="100"/>
      <c r="J44" s="100"/>
      <c r="K44" s="100"/>
      <c r="L44" s="100"/>
      <c r="M44" s="100"/>
      <c r="N44" s="100"/>
      <c r="O44" s="100"/>
      <c r="P44" s="100"/>
      <c r="Q44" s="100"/>
      <c r="R44" s="100"/>
      <c r="S44" s="100"/>
      <c r="T44" s="100"/>
      <c r="U44" s="100"/>
      <c r="V44" s="100"/>
      <c r="W44" s="100"/>
      <c r="X44" s="100"/>
      <c r="Y44" s="2"/>
      <c r="Z44" s="2"/>
    </row>
    <row r="45" spans="1:26" ht="14.25" customHeight="1" x14ac:dyDescent="0.3">
      <c r="A45" s="100"/>
      <c r="B45" s="100"/>
      <c r="C45" s="100"/>
      <c r="D45" s="100"/>
      <c r="E45" s="100"/>
      <c r="F45" s="100"/>
      <c r="G45" s="100"/>
      <c r="H45" s="100"/>
      <c r="I45" s="100"/>
      <c r="J45" s="100"/>
      <c r="K45" s="100"/>
      <c r="L45" s="100"/>
      <c r="M45" s="100"/>
      <c r="N45" s="100"/>
      <c r="O45" s="100"/>
      <c r="P45" s="100"/>
      <c r="Q45" s="100"/>
      <c r="R45" s="100"/>
      <c r="S45" s="100"/>
      <c r="T45" s="100"/>
      <c r="U45" s="100"/>
      <c r="V45" s="100"/>
      <c r="W45" s="100"/>
      <c r="X45" s="100"/>
      <c r="Y45" s="2"/>
      <c r="Z45" s="2"/>
    </row>
    <row r="46" spans="1:26" ht="14.25" customHeight="1" x14ac:dyDescent="0.3">
      <c r="A46" s="100"/>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2"/>
      <c r="Z46" s="2"/>
    </row>
    <row r="47" spans="1:26" ht="14.25" customHeight="1" x14ac:dyDescent="0.3">
      <c r="A47" s="100"/>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2"/>
      <c r="Z47" s="2"/>
    </row>
    <row r="48" spans="1:26" ht="14.25" customHeight="1" x14ac:dyDescent="0.3">
      <c r="A48" s="100"/>
      <c r="B48" s="100"/>
      <c r="C48" s="100"/>
      <c r="D48" s="100"/>
      <c r="E48" s="100"/>
      <c r="F48" s="100"/>
      <c r="G48" s="100"/>
      <c r="H48" s="100"/>
      <c r="I48" s="100"/>
      <c r="J48" s="100"/>
      <c r="K48" s="100"/>
      <c r="L48" s="100"/>
      <c r="M48" s="100"/>
      <c r="N48" s="100"/>
      <c r="O48" s="100"/>
      <c r="P48" s="100"/>
      <c r="Q48" s="100"/>
      <c r="R48" s="100"/>
      <c r="S48" s="100"/>
      <c r="T48" s="100"/>
      <c r="U48" s="100"/>
      <c r="V48" s="100"/>
      <c r="W48" s="100"/>
      <c r="X48" s="100"/>
      <c r="Y48" s="2"/>
      <c r="Z48" s="2"/>
    </row>
    <row r="49" spans="1:26" ht="14.25" customHeight="1" x14ac:dyDescent="0.3">
      <c r="A49" s="10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2"/>
      <c r="Z49" s="2"/>
    </row>
    <row r="50" spans="1:26" ht="14.25" customHeight="1" x14ac:dyDescent="0.3">
      <c r="A50" s="100"/>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2"/>
      <c r="Z50" s="2"/>
    </row>
    <row r="51" spans="1:26" ht="14.25" customHeight="1" x14ac:dyDescent="0.3">
      <c r="A51" s="100"/>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2"/>
      <c r="Z51" s="2"/>
    </row>
    <row r="52" spans="1:26" ht="14.25" customHeight="1" x14ac:dyDescent="0.3">
      <c r="A52" s="100"/>
      <c r="B52" s="100"/>
      <c r="C52" s="100"/>
      <c r="D52" s="100"/>
      <c r="E52" s="100"/>
      <c r="F52" s="100"/>
      <c r="G52" s="100"/>
      <c r="H52" s="100"/>
      <c r="I52" s="100"/>
      <c r="J52" s="100"/>
      <c r="K52" s="100"/>
      <c r="L52" s="100"/>
      <c r="M52" s="100"/>
      <c r="N52" s="100"/>
      <c r="O52" s="100"/>
      <c r="P52" s="100"/>
      <c r="Q52" s="100"/>
      <c r="R52" s="100"/>
      <c r="S52" s="100"/>
      <c r="T52" s="100"/>
      <c r="U52" s="100"/>
      <c r="V52" s="100"/>
      <c r="W52" s="100"/>
      <c r="X52" s="100"/>
      <c r="Y52" s="2"/>
      <c r="Z52" s="2"/>
    </row>
    <row r="53" spans="1:26" ht="14.25" customHeight="1" x14ac:dyDescent="0.3">
      <c r="A53" s="100"/>
      <c r="B53" s="100"/>
      <c r="C53" s="100"/>
      <c r="D53" s="100"/>
      <c r="E53" s="100"/>
      <c r="F53" s="100"/>
      <c r="G53" s="100"/>
      <c r="H53" s="100"/>
      <c r="I53" s="100"/>
      <c r="J53" s="100"/>
      <c r="K53" s="100"/>
      <c r="L53" s="100"/>
      <c r="M53" s="100"/>
      <c r="N53" s="100"/>
      <c r="O53" s="100"/>
      <c r="P53" s="100"/>
      <c r="Q53" s="100"/>
      <c r="R53" s="100"/>
      <c r="S53" s="100"/>
      <c r="T53" s="100"/>
      <c r="U53" s="100"/>
      <c r="V53" s="100"/>
      <c r="W53" s="100"/>
      <c r="X53" s="100"/>
      <c r="Y53" s="2"/>
      <c r="Z53" s="2"/>
    </row>
    <row r="54" spans="1:26" ht="14.25" customHeight="1" x14ac:dyDescent="0.3">
      <c r="A54" s="100"/>
      <c r="B54" s="100"/>
      <c r="C54" s="100"/>
      <c r="D54" s="100"/>
      <c r="E54" s="100"/>
      <c r="F54" s="100"/>
      <c r="G54" s="100"/>
      <c r="H54" s="100"/>
      <c r="I54" s="100"/>
      <c r="J54" s="100"/>
      <c r="K54" s="100"/>
      <c r="L54" s="100"/>
      <c r="M54" s="100"/>
      <c r="N54" s="100"/>
      <c r="O54" s="100"/>
      <c r="P54" s="100"/>
      <c r="Q54" s="100"/>
      <c r="R54" s="100"/>
      <c r="S54" s="100"/>
      <c r="T54" s="100"/>
      <c r="U54" s="100"/>
      <c r="V54" s="100"/>
      <c r="W54" s="100"/>
      <c r="X54" s="100"/>
      <c r="Y54" s="2"/>
      <c r="Z54" s="2"/>
    </row>
    <row r="55" spans="1:26" ht="14.25" customHeight="1" x14ac:dyDescent="0.3">
      <c r="A55" s="100"/>
      <c r="B55" s="100"/>
      <c r="C55" s="100"/>
      <c r="D55" s="100"/>
      <c r="E55" s="100"/>
      <c r="F55" s="100"/>
      <c r="G55" s="100"/>
      <c r="H55" s="100"/>
      <c r="I55" s="100"/>
      <c r="J55" s="100"/>
      <c r="K55" s="100"/>
      <c r="L55" s="100"/>
      <c r="M55" s="100"/>
      <c r="N55" s="100"/>
      <c r="O55" s="100"/>
      <c r="P55" s="100"/>
      <c r="Q55" s="100"/>
      <c r="R55" s="100"/>
      <c r="S55" s="100"/>
      <c r="T55" s="100"/>
      <c r="U55" s="100"/>
      <c r="V55" s="100"/>
      <c r="W55" s="100"/>
      <c r="X55" s="100"/>
      <c r="Y55" s="2"/>
      <c r="Z55" s="2"/>
    </row>
    <row r="56" spans="1:26" ht="14.25" customHeight="1" x14ac:dyDescent="0.3">
      <c r="A56" s="100"/>
      <c r="B56" s="100"/>
      <c r="C56" s="100"/>
      <c r="D56" s="100"/>
      <c r="E56" s="100"/>
      <c r="F56" s="100"/>
      <c r="G56" s="100"/>
      <c r="H56" s="100"/>
      <c r="I56" s="100"/>
      <c r="J56" s="100"/>
      <c r="K56" s="100"/>
      <c r="L56" s="100"/>
      <c r="M56" s="100"/>
      <c r="N56" s="100"/>
      <c r="O56" s="100"/>
      <c r="P56" s="100"/>
      <c r="Q56" s="100"/>
      <c r="R56" s="100"/>
      <c r="S56" s="100"/>
      <c r="T56" s="100"/>
      <c r="U56" s="100"/>
      <c r="V56" s="100"/>
      <c r="W56" s="100"/>
      <c r="X56" s="100"/>
      <c r="Y56" s="2"/>
      <c r="Z56" s="2"/>
    </row>
    <row r="57" spans="1:26" ht="14.25" customHeight="1" x14ac:dyDescent="0.3">
      <c r="A57" s="100"/>
      <c r="B57" s="100"/>
      <c r="C57" s="100"/>
      <c r="D57" s="100"/>
      <c r="E57" s="100"/>
      <c r="F57" s="100"/>
      <c r="G57" s="100"/>
      <c r="H57" s="100"/>
      <c r="I57" s="100"/>
      <c r="J57" s="100"/>
      <c r="K57" s="100"/>
      <c r="L57" s="100"/>
      <c r="M57" s="100"/>
      <c r="N57" s="100"/>
      <c r="O57" s="100"/>
      <c r="P57" s="100"/>
      <c r="Q57" s="100"/>
      <c r="R57" s="100"/>
      <c r="S57" s="100"/>
      <c r="T57" s="100"/>
      <c r="U57" s="100"/>
      <c r="V57" s="100"/>
      <c r="W57" s="100"/>
      <c r="X57" s="100"/>
      <c r="Y57" s="2"/>
      <c r="Z57" s="2"/>
    </row>
    <row r="58" spans="1:26" ht="14.25" customHeight="1" x14ac:dyDescent="0.3">
      <c r="A58" s="100"/>
      <c r="B58" s="100"/>
      <c r="C58" s="100"/>
      <c r="D58" s="100"/>
      <c r="E58" s="100"/>
      <c r="F58" s="100"/>
      <c r="G58" s="100"/>
      <c r="H58" s="100"/>
      <c r="I58" s="100"/>
      <c r="J58" s="100"/>
      <c r="K58" s="100"/>
      <c r="L58" s="100"/>
      <c r="M58" s="100"/>
      <c r="N58" s="100"/>
      <c r="O58" s="100"/>
      <c r="P58" s="100"/>
      <c r="Q58" s="100"/>
      <c r="R58" s="100"/>
      <c r="S58" s="100"/>
      <c r="T58" s="100"/>
      <c r="U58" s="100"/>
      <c r="V58" s="100"/>
      <c r="W58" s="100"/>
      <c r="X58" s="100"/>
      <c r="Y58" s="2"/>
      <c r="Z58" s="2"/>
    </row>
    <row r="59" spans="1:26" ht="14.25" customHeight="1" x14ac:dyDescent="0.3">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2"/>
      <c r="Z59" s="2"/>
    </row>
    <row r="60" spans="1:26" ht="14.25" customHeight="1" x14ac:dyDescent="0.3">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2"/>
      <c r="Z60" s="2"/>
    </row>
    <row r="61" spans="1:26" ht="14.25" customHeight="1" x14ac:dyDescent="0.3">
      <c r="A61" s="100"/>
      <c r="B61" s="100"/>
      <c r="C61" s="100"/>
      <c r="D61" s="100"/>
      <c r="E61" s="100"/>
      <c r="F61" s="100"/>
      <c r="G61" s="100"/>
      <c r="H61" s="100"/>
      <c r="I61" s="100"/>
      <c r="J61" s="100"/>
      <c r="K61" s="100"/>
      <c r="L61" s="100"/>
      <c r="M61" s="100"/>
      <c r="N61" s="100"/>
      <c r="O61" s="100"/>
      <c r="P61" s="100"/>
      <c r="Q61" s="100"/>
      <c r="R61" s="100"/>
      <c r="S61" s="100"/>
      <c r="T61" s="100"/>
      <c r="U61" s="100"/>
      <c r="V61" s="100"/>
      <c r="W61" s="100"/>
      <c r="X61" s="100"/>
      <c r="Y61" s="2"/>
      <c r="Z61" s="2"/>
    </row>
    <row r="62" spans="1:26" ht="14.25" customHeight="1" x14ac:dyDescent="0.3">
      <c r="A62" s="100"/>
      <c r="B62" s="100"/>
      <c r="C62" s="100"/>
      <c r="D62" s="100"/>
      <c r="E62" s="100"/>
      <c r="F62" s="100"/>
      <c r="G62" s="100"/>
      <c r="H62" s="100"/>
      <c r="I62" s="100"/>
      <c r="J62" s="100"/>
      <c r="K62" s="100"/>
      <c r="L62" s="100"/>
      <c r="M62" s="100"/>
      <c r="N62" s="100"/>
      <c r="O62" s="100"/>
      <c r="P62" s="100"/>
      <c r="Q62" s="100"/>
      <c r="R62" s="100"/>
      <c r="S62" s="100"/>
      <c r="T62" s="100"/>
      <c r="U62" s="100"/>
      <c r="V62" s="100"/>
      <c r="W62" s="100"/>
      <c r="X62" s="100"/>
      <c r="Y62" s="2"/>
      <c r="Z62" s="2"/>
    </row>
    <row r="63" spans="1:26" ht="14.25" customHeight="1" x14ac:dyDescent="0.3">
      <c r="A63" s="100"/>
      <c r="B63" s="100"/>
      <c r="C63" s="100"/>
      <c r="D63" s="100"/>
      <c r="E63" s="100"/>
      <c r="F63" s="100"/>
      <c r="G63" s="100"/>
      <c r="H63" s="100"/>
      <c r="I63" s="100"/>
      <c r="J63" s="100"/>
      <c r="K63" s="100"/>
      <c r="L63" s="100"/>
      <c r="M63" s="100"/>
      <c r="N63" s="100"/>
      <c r="O63" s="100"/>
      <c r="P63" s="100"/>
      <c r="Q63" s="100"/>
      <c r="R63" s="100"/>
      <c r="S63" s="100"/>
      <c r="T63" s="100"/>
      <c r="U63" s="100"/>
      <c r="V63" s="100"/>
      <c r="W63" s="100"/>
      <c r="X63" s="100"/>
      <c r="Y63" s="2"/>
      <c r="Z63" s="2"/>
    </row>
    <row r="64" spans="1:26" ht="14.25" customHeight="1" x14ac:dyDescent="0.3">
      <c r="A64" s="100"/>
      <c r="B64" s="100"/>
      <c r="C64" s="100"/>
      <c r="D64" s="100"/>
      <c r="E64" s="100"/>
      <c r="F64" s="100"/>
      <c r="G64" s="100"/>
      <c r="H64" s="100"/>
      <c r="I64" s="100"/>
      <c r="J64" s="100"/>
      <c r="K64" s="100"/>
      <c r="L64" s="100"/>
      <c r="M64" s="100"/>
      <c r="N64" s="100"/>
      <c r="O64" s="100"/>
      <c r="P64" s="100"/>
      <c r="Q64" s="100"/>
      <c r="R64" s="100"/>
      <c r="S64" s="100"/>
      <c r="T64" s="100"/>
      <c r="U64" s="100"/>
      <c r="V64" s="100"/>
      <c r="W64" s="100"/>
      <c r="X64" s="100"/>
      <c r="Y64" s="2"/>
      <c r="Z64" s="2"/>
    </row>
    <row r="65" spans="1:26" ht="14.25" customHeight="1" x14ac:dyDescent="0.3">
      <c r="A65" s="100"/>
      <c r="B65" s="100"/>
      <c r="C65" s="100"/>
      <c r="D65" s="100"/>
      <c r="E65" s="100"/>
      <c r="F65" s="100"/>
      <c r="G65" s="100"/>
      <c r="H65" s="100"/>
      <c r="I65" s="100"/>
      <c r="J65" s="100"/>
      <c r="K65" s="100"/>
      <c r="L65" s="100"/>
      <c r="M65" s="100"/>
      <c r="N65" s="100"/>
      <c r="O65" s="100"/>
      <c r="P65" s="100"/>
      <c r="Q65" s="100"/>
      <c r="R65" s="100"/>
      <c r="S65" s="100"/>
      <c r="T65" s="100"/>
      <c r="U65" s="100"/>
      <c r="V65" s="100"/>
      <c r="W65" s="100"/>
      <c r="X65" s="100"/>
      <c r="Y65" s="2"/>
      <c r="Z65" s="2"/>
    </row>
    <row r="66" spans="1:26" ht="14.25" customHeight="1" x14ac:dyDescent="0.3">
      <c r="A66" s="100"/>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2"/>
      <c r="Z66" s="2"/>
    </row>
    <row r="67" spans="1:26" ht="14.25" customHeight="1" x14ac:dyDescent="0.3">
      <c r="A67" s="100"/>
      <c r="B67" s="100"/>
      <c r="C67" s="100"/>
      <c r="D67" s="100"/>
      <c r="E67" s="100"/>
      <c r="F67" s="100"/>
      <c r="G67" s="100"/>
      <c r="H67" s="100"/>
      <c r="I67" s="100"/>
      <c r="J67" s="100"/>
      <c r="K67" s="100"/>
      <c r="L67" s="100"/>
      <c r="M67" s="100"/>
      <c r="N67" s="100"/>
      <c r="O67" s="100"/>
      <c r="P67" s="100"/>
      <c r="Q67" s="100"/>
      <c r="R67" s="100"/>
      <c r="S67" s="100"/>
      <c r="T67" s="100"/>
      <c r="U67" s="100"/>
      <c r="V67" s="100"/>
      <c r="W67" s="100"/>
      <c r="X67" s="100"/>
      <c r="Y67" s="2"/>
      <c r="Z67" s="2"/>
    </row>
    <row r="68" spans="1:26" ht="14.25" customHeight="1" x14ac:dyDescent="0.3">
      <c r="A68" s="100"/>
      <c r="B68" s="100"/>
      <c r="C68" s="100"/>
      <c r="D68" s="100"/>
      <c r="E68" s="100"/>
      <c r="F68" s="100"/>
      <c r="G68" s="100"/>
      <c r="H68" s="100"/>
      <c r="I68" s="100"/>
      <c r="J68" s="100"/>
      <c r="K68" s="100"/>
      <c r="L68" s="100"/>
      <c r="M68" s="100"/>
      <c r="N68" s="100"/>
      <c r="O68" s="100"/>
      <c r="P68" s="100"/>
      <c r="Q68" s="100"/>
      <c r="R68" s="100"/>
      <c r="S68" s="100"/>
      <c r="T68" s="100"/>
      <c r="U68" s="100"/>
      <c r="V68" s="100"/>
      <c r="W68" s="100"/>
      <c r="X68" s="100"/>
      <c r="Y68" s="2"/>
      <c r="Z68" s="2"/>
    </row>
    <row r="69" spans="1:26" ht="14.25" customHeight="1" x14ac:dyDescent="0.3">
      <c r="A69" s="100"/>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2"/>
      <c r="Z69" s="2"/>
    </row>
    <row r="70" spans="1:26" ht="14.25" customHeight="1" x14ac:dyDescent="0.3">
      <c r="A70" s="100"/>
      <c r="B70" s="100"/>
      <c r="C70" s="100"/>
      <c r="D70" s="100"/>
      <c r="E70" s="100"/>
      <c r="F70" s="100"/>
      <c r="G70" s="100"/>
      <c r="H70" s="100"/>
      <c r="I70" s="100"/>
      <c r="J70" s="100"/>
      <c r="K70" s="100"/>
      <c r="L70" s="100"/>
      <c r="M70" s="100"/>
      <c r="N70" s="100"/>
      <c r="O70" s="100"/>
      <c r="P70" s="100"/>
      <c r="Q70" s="100"/>
      <c r="R70" s="100"/>
      <c r="S70" s="100"/>
      <c r="T70" s="100"/>
      <c r="U70" s="100"/>
      <c r="V70" s="100"/>
      <c r="W70" s="100"/>
      <c r="X70" s="100"/>
      <c r="Y70" s="2"/>
      <c r="Z70" s="2"/>
    </row>
    <row r="71" spans="1:26" ht="14.25" customHeight="1" x14ac:dyDescent="0.3">
      <c r="A71" s="100"/>
      <c r="B71" s="100"/>
      <c r="C71" s="100"/>
      <c r="D71" s="100"/>
      <c r="E71" s="100"/>
      <c r="F71" s="100"/>
      <c r="G71" s="100"/>
      <c r="H71" s="100"/>
      <c r="I71" s="100"/>
      <c r="J71" s="100"/>
      <c r="K71" s="100"/>
      <c r="L71" s="100"/>
      <c r="M71" s="100"/>
      <c r="N71" s="100"/>
      <c r="O71" s="100"/>
      <c r="P71" s="100"/>
      <c r="Q71" s="100"/>
      <c r="R71" s="100"/>
      <c r="S71" s="100"/>
      <c r="T71" s="100"/>
      <c r="U71" s="100"/>
      <c r="V71" s="100"/>
      <c r="W71" s="100"/>
      <c r="X71" s="100"/>
      <c r="Y71" s="2"/>
      <c r="Z71" s="2"/>
    </row>
    <row r="72" spans="1:26" ht="14.25" customHeight="1" x14ac:dyDescent="0.3">
      <c r="A72" s="100"/>
      <c r="B72" s="100"/>
      <c r="C72" s="100"/>
      <c r="D72" s="100"/>
      <c r="E72" s="100"/>
      <c r="F72" s="100"/>
      <c r="G72" s="100"/>
      <c r="H72" s="100"/>
      <c r="I72" s="100"/>
      <c r="J72" s="100"/>
      <c r="K72" s="100"/>
      <c r="L72" s="100"/>
      <c r="M72" s="100"/>
      <c r="N72" s="100"/>
      <c r="O72" s="100"/>
      <c r="P72" s="100"/>
      <c r="Q72" s="100"/>
      <c r="R72" s="100"/>
      <c r="S72" s="100"/>
      <c r="T72" s="100"/>
      <c r="U72" s="100"/>
      <c r="V72" s="100"/>
      <c r="W72" s="100"/>
      <c r="X72" s="100"/>
      <c r="Y72" s="2"/>
      <c r="Z72" s="2"/>
    </row>
    <row r="73" spans="1:26" ht="14.25" customHeight="1" x14ac:dyDescent="0.3">
      <c r="A73" s="100"/>
      <c r="B73" s="100"/>
      <c r="C73" s="100"/>
      <c r="D73" s="100"/>
      <c r="E73" s="100"/>
      <c r="F73" s="100"/>
      <c r="G73" s="100"/>
      <c r="H73" s="100"/>
      <c r="I73" s="100"/>
      <c r="J73" s="100"/>
      <c r="K73" s="100"/>
      <c r="L73" s="100"/>
      <c r="M73" s="100"/>
      <c r="N73" s="100"/>
      <c r="O73" s="100"/>
      <c r="P73" s="100"/>
      <c r="Q73" s="100"/>
      <c r="R73" s="100"/>
      <c r="S73" s="100"/>
      <c r="T73" s="100"/>
      <c r="U73" s="100"/>
      <c r="V73" s="100"/>
      <c r="W73" s="100"/>
      <c r="X73" s="100"/>
      <c r="Y73" s="2"/>
      <c r="Z73" s="2"/>
    </row>
    <row r="74" spans="1:26" ht="14.25" customHeight="1" x14ac:dyDescent="0.3">
      <c r="A74" s="100"/>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2"/>
      <c r="Z74" s="2"/>
    </row>
    <row r="75" spans="1:26" ht="14.25" customHeight="1" x14ac:dyDescent="0.3">
      <c r="A75" s="100"/>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2"/>
      <c r="Z75" s="2"/>
    </row>
    <row r="76" spans="1:26" ht="14.25" customHeight="1" x14ac:dyDescent="0.3">
      <c r="A76" s="100"/>
      <c r="B76" s="100"/>
      <c r="C76" s="100"/>
      <c r="D76" s="100"/>
      <c r="E76" s="100"/>
      <c r="F76" s="100"/>
      <c r="G76" s="100"/>
      <c r="H76" s="100"/>
      <c r="I76" s="100"/>
      <c r="J76" s="100"/>
      <c r="K76" s="100"/>
      <c r="L76" s="100"/>
      <c r="M76" s="100"/>
      <c r="N76" s="100"/>
      <c r="O76" s="100"/>
      <c r="P76" s="100"/>
      <c r="Q76" s="100"/>
      <c r="R76" s="100"/>
      <c r="S76" s="100"/>
      <c r="T76" s="100"/>
      <c r="U76" s="100"/>
      <c r="V76" s="100"/>
      <c r="W76" s="100"/>
      <c r="X76" s="100"/>
      <c r="Y76" s="2"/>
      <c r="Z76" s="2"/>
    </row>
    <row r="77" spans="1:26" ht="14.25" customHeight="1" x14ac:dyDescent="0.3">
      <c r="A77" s="100"/>
      <c r="B77" s="100"/>
      <c r="C77" s="100"/>
      <c r="D77" s="100"/>
      <c r="E77" s="100"/>
      <c r="F77" s="100"/>
      <c r="G77" s="100"/>
      <c r="H77" s="100"/>
      <c r="I77" s="100"/>
      <c r="J77" s="100"/>
      <c r="K77" s="100"/>
      <c r="L77" s="100"/>
      <c r="M77" s="100"/>
      <c r="N77" s="100"/>
      <c r="O77" s="100"/>
      <c r="P77" s="100"/>
      <c r="Q77" s="100"/>
      <c r="R77" s="100"/>
      <c r="S77" s="100"/>
      <c r="T77" s="100"/>
      <c r="U77" s="100"/>
      <c r="V77" s="100"/>
      <c r="W77" s="100"/>
      <c r="X77" s="100"/>
      <c r="Y77" s="2"/>
      <c r="Z77" s="2"/>
    </row>
    <row r="78" spans="1:26" ht="14.25" customHeight="1" x14ac:dyDescent="0.3">
      <c r="A78" s="100"/>
      <c r="B78" s="100"/>
      <c r="C78" s="100"/>
      <c r="D78" s="100"/>
      <c r="E78" s="100"/>
      <c r="F78" s="100"/>
      <c r="G78" s="100"/>
      <c r="H78" s="100"/>
      <c r="I78" s="100"/>
      <c r="J78" s="100"/>
      <c r="K78" s="100"/>
      <c r="L78" s="100"/>
      <c r="M78" s="100"/>
      <c r="N78" s="100"/>
      <c r="O78" s="100"/>
      <c r="P78" s="100"/>
      <c r="Q78" s="100"/>
      <c r="R78" s="100"/>
      <c r="S78" s="100"/>
      <c r="T78" s="100"/>
      <c r="U78" s="100"/>
      <c r="V78" s="100"/>
      <c r="W78" s="100"/>
      <c r="X78" s="100"/>
      <c r="Y78" s="2"/>
      <c r="Z78" s="2"/>
    </row>
    <row r="79" spans="1:26" ht="14.25" customHeight="1" x14ac:dyDescent="0.3">
      <c r="A79" s="100"/>
      <c r="B79" s="100"/>
      <c r="C79" s="100"/>
      <c r="D79" s="100"/>
      <c r="E79" s="100"/>
      <c r="F79" s="100"/>
      <c r="G79" s="100"/>
      <c r="H79" s="100"/>
      <c r="I79" s="100"/>
      <c r="J79" s="100"/>
      <c r="K79" s="100"/>
      <c r="L79" s="100"/>
      <c r="M79" s="100"/>
      <c r="N79" s="100"/>
      <c r="O79" s="100"/>
      <c r="P79" s="100"/>
      <c r="Q79" s="100"/>
      <c r="R79" s="100"/>
      <c r="S79" s="100"/>
      <c r="T79" s="100"/>
      <c r="U79" s="100"/>
      <c r="V79" s="100"/>
      <c r="W79" s="100"/>
      <c r="X79" s="100"/>
      <c r="Y79" s="2"/>
      <c r="Z79" s="2"/>
    </row>
    <row r="80" spans="1:26" ht="14.25" customHeight="1" x14ac:dyDescent="0.3">
      <c r="A80" s="100"/>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2"/>
      <c r="Z80" s="2"/>
    </row>
    <row r="81" spans="1:26" ht="14.25" customHeight="1" x14ac:dyDescent="0.3">
      <c r="A81" s="100"/>
      <c r="B81" s="100"/>
      <c r="C81" s="100"/>
      <c r="D81" s="100"/>
      <c r="E81" s="100"/>
      <c r="F81" s="100"/>
      <c r="G81" s="100"/>
      <c r="H81" s="100"/>
      <c r="I81" s="100"/>
      <c r="J81" s="100"/>
      <c r="K81" s="100"/>
      <c r="L81" s="100"/>
      <c r="M81" s="100"/>
      <c r="N81" s="100"/>
      <c r="O81" s="100"/>
      <c r="P81" s="100"/>
      <c r="Q81" s="100"/>
      <c r="R81" s="100"/>
      <c r="S81" s="100"/>
      <c r="T81" s="100"/>
      <c r="U81" s="100"/>
      <c r="V81" s="100"/>
      <c r="W81" s="100"/>
      <c r="X81" s="100"/>
      <c r="Y81" s="2"/>
      <c r="Z81" s="2"/>
    </row>
    <row r="82" spans="1:26" ht="14.25" customHeight="1" x14ac:dyDescent="0.3">
      <c r="A82" s="100"/>
      <c r="B82" s="100"/>
      <c r="C82" s="100"/>
      <c r="D82" s="100"/>
      <c r="E82" s="100"/>
      <c r="F82" s="100"/>
      <c r="G82" s="100"/>
      <c r="H82" s="100"/>
      <c r="I82" s="100"/>
      <c r="J82" s="100"/>
      <c r="K82" s="100"/>
      <c r="L82" s="100"/>
      <c r="M82" s="100"/>
      <c r="N82" s="100"/>
      <c r="O82" s="100"/>
      <c r="P82" s="100"/>
      <c r="Q82" s="100"/>
      <c r="R82" s="100"/>
      <c r="S82" s="100"/>
      <c r="T82" s="100"/>
      <c r="U82" s="100"/>
      <c r="V82" s="100"/>
      <c r="W82" s="100"/>
      <c r="X82" s="100"/>
      <c r="Y82" s="2"/>
      <c r="Z82" s="2"/>
    </row>
    <row r="83" spans="1:26" ht="14.25" customHeight="1" x14ac:dyDescent="0.3">
      <c r="A83" s="100"/>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2"/>
      <c r="Z83" s="2"/>
    </row>
    <row r="84" spans="1:26" ht="14.25" customHeight="1" x14ac:dyDescent="0.3">
      <c r="A84" s="100"/>
      <c r="B84" s="100"/>
      <c r="C84" s="100"/>
      <c r="D84" s="100"/>
      <c r="E84" s="100"/>
      <c r="F84" s="100"/>
      <c r="G84" s="100"/>
      <c r="H84" s="100"/>
      <c r="I84" s="100"/>
      <c r="J84" s="100"/>
      <c r="K84" s="100"/>
      <c r="L84" s="100"/>
      <c r="M84" s="100"/>
      <c r="N84" s="100"/>
      <c r="O84" s="100"/>
      <c r="P84" s="100"/>
      <c r="Q84" s="100"/>
      <c r="R84" s="100"/>
      <c r="S84" s="100"/>
      <c r="T84" s="100"/>
      <c r="U84" s="100"/>
      <c r="V84" s="100"/>
      <c r="W84" s="100"/>
      <c r="X84" s="100"/>
      <c r="Y84" s="2"/>
      <c r="Z84" s="2"/>
    </row>
    <row r="85" spans="1:26" ht="14.25" customHeight="1" x14ac:dyDescent="0.3">
      <c r="A85" s="100"/>
      <c r="B85" s="100"/>
      <c r="C85" s="100"/>
      <c r="D85" s="100"/>
      <c r="E85" s="100"/>
      <c r="F85" s="100"/>
      <c r="G85" s="100"/>
      <c r="H85" s="100"/>
      <c r="I85" s="100"/>
      <c r="J85" s="100"/>
      <c r="K85" s="100"/>
      <c r="L85" s="100"/>
      <c r="M85" s="100"/>
      <c r="N85" s="100"/>
      <c r="O85" s="100"/>
      <c r="P85" s="100"/>
      <c r="Q85" s="100"/>
      <c r="R85" s="100"/>
      <c r="S85" s="100"/>
      <c r="T85" s="100"/>
      <c r="U85" s="100"/>
      <c r="V85" s="100"/>
      <c r="W85" s="100"/>
      <c r="X85" s="100"/>
      <c r="Y85" s="2"/>
      <c r="Z85" s="2"/>
    </row>
    <row r="86" spans="1:26" ht="14.25" customHeight="1" x14ac:dyDescent="0.3">
      <c r="A86" s="100"/>
      <c r="B86" s="100"/>
      <c r="C86" s="100"/>
      <c r="D86" s="100"/>
      <c r="E86" s="100"/>
      <c r="F86" s="100"/>
      <c r="G86" s="100"/>
      <c r="H86" s="100"/>
      <c r="I86" s="100"/>
      <c r="J86" s="100"/>
      <c r="K86" s="100"/>
      <c r="L86" s="100"/>
      <c r="M86" s="100"/>
      <c r="N86" s="100"/>
      <c r="O86" s="100"/>
      <c r="P86" s="100"/>
      <c r="Q86" s="100"/>
      <c r="R86" s="100"/>
      <c r="S86" s="100"/>
      <c r="T86" s="100"/>
      <c r="U86" s="100"/>
      <c r="V86" s="100"/>
      <c r="W86" s="100"/>
      <c r="X86" s="100"/>
      <c r="Y86" s="2"/>
      <c r="Z86" s="2"/>
    </row>
    <row r="87" spans="1:26" ht="14.25" customHeight="1" x14ac:dyDescent="0.3">
      <c r="A87" s="100"/>
      <c r="B87" s="100"/>
      <c r="C87" s="100"/>
      <c r="D87" s="100"/>
      <c r="E87" s="100"/>
      <c r="F87" s="100"/>
      <c r="G87" s="100"/>
      <c r="H87" s="100"/>
      <c r="I87" s="100"/>
      <c r="J87" s="100"/>
      <c r="K87" s="100"/>
      <c r="L87" s="100"/>
      <c r="M87" s="100"/>
      <c r="N87" s="100"/>
      <c r="O87" s="100"/>
      <c r="P87" s="100"/>
      <c r="Q87" s="100"/>
      <c r="R87" s="100"/>
      <c r="S87" s="100"/>
      <c r="T87" s="100"/>
      <c r="U87" s="100"/>
      <c r="V87" s="100"/>
      <c r="W87" s="100"/>
      <c r="X87" s="100"/>
      <c r="Y87" s="2"/>
      <c r="Z87" s="2"/>
    </row>
    <row r="88" spans="1:26" ht="14.25" customHeight="1" x14ac:dyDescent="0.3">
      <c r="A88" s="100"/>
      <c r="B88" s="100"/>
      <c r="C88" s="100"/>
      <c r="D88" s="100"/>
      <c r="E88" s="100"/>
      <c r="F88" s="100"/>
      <c r="G88" s="100"/>
      <c r="H88" s="100"/>
      <c r="I88" s="100"/>
      <c r="J88" s="100"/>
      <c r="K88" s="100"/>
      <c r="L88" s="100"/>
      <c r="M88" s="100"/>
      <c r="N88" s="100"/>
      <c r="O88" s="100"/>
      <c r="P88" s="100"/>
      <c r="Q88" s="100"/>
      <c r="R88" s="100"/>
      <c r="S88" s="100"/>
      <c r="T88" s="100"/>
      <c r="U88" s="100"/>
      <c r="V88" s="100"/>
      <c r="W88" s="100"/>
      <c r="X88" s="100"/>
      <c r="Y88" s="2"/>
      <c r="Z88" s="2"/>
    </row>
    <row r="89" spans="1:26" ht="14.25" customHeight="1" x14ac:dyDescent="0.3">
      <c r="A89" s="100"/>
      <c r="B89" s="100"/>
      <c r="C89" s="100"/>
      <c r="D89" s="100"/>
      <c r="E89" s="100"/>
      <c r="F89" s="100"/>
      <c r="G89" s="100"/>
      <c r="H89" s="100"/>
      <c r="I89" s="100"/>
      <c r="J89" s="100"/>
      <c r="K89" s="100"/>
      <c r="L89" s="100"/>
      <c r="M89" s="100"/>
      <c r="N89" s="100"/>
      <c r="O89" s="100"/>
      <c r="P89" s="100"/>
      <c r="Q89" s="100"/>
      <c r="R89" s="100"/>
      <c r="S89" s="100"/>
      <c r="T89" s="100"/>
      <c r="U89" s="100"/>
      <c r="V89" s="100"/>
      <c r="W89" s="100"/>
      <c r="X89" s="100"/>
      <c r="Y89" s="2"/>
      <c r="Z89" s="2"/>
    </row>
    <row r="90" spans="1:26" ht="14.25" customHeight="1" x14ac:dyDescent="0.3">
      <c r="A90" s="100"/>
      <c r="B90" s="100"/>
      <c r="C90" s="100"/>
      <c r="D90" s="100"/>
      <c r="E90" s="100"/>
      <c r="F90" s="100"/>
      <c r="G90" s="100"/>
      <c r="H90" s="100"/>
      <c r="I90" s="100"/>
      <c r="J90" s="100"/>
      <c r="K90" s="100"/>
      <c r="L90" s="100"/>
      <c r="M90" s="100"/>
      <c r="N90" s="100"/>
      <c r="O90" s="100"/>
      <c r="P90" s="100"/>
      <c r="Q90" s="100"/>
      <c r="R90" s="100"/>
      <c r="S90" s="100"/>
      <c r="T90" s="100"/>
      <c r="U90" s="100"/>
      <c r="V90" s="100"/>
      <c r="W90" s="100"/>
      <c r="X90" s="100"/>
      <c r="Y90" s="2"/>
      <c r="Z90" s="2"/>
    </row>
    <row r="91" spans="1:26" ht="14.25" customHeight="1" x14ac:dyDescent="0.3">
      <c r="A91" s="100"/>
      <c r="B91" s="100"/>
      <c r="C91" s="100"/>
      <c r="D91" s="100"/>
      <c r="E91" s="100"/>
      <c r="F91" s="100"/>
      <c r="G91" s="100"/>
      <c r="H91" s="100"/>
      <c r="I91" s="100"/>
      <c r="J91" s="100"/>
      <c r="K91" s="100"/>
      <c r="L91" s="100"/>
      <c r="M91" s="100"/>
      <c r="N91" s="100"/>
      <c r="O91" s="100"/>
      <c r="P91" s="100"/>
      <c r="Q91" s="100"/>
      <c r="R91" s="100"/>
      <c r="S91" s="100"/>
      <c r="T91" s="100"/>
      <c r="U91" s="100"/>
      <c r="V91" s="100"/>
      <c r="W91" s="100"/>
      <c r="X91" s="100"/>
      <c r="Y91" s="2"/>
      <c r="Z91" s="2"/>
    </row>
    <row r="92" spans="1:26" ht="14.25" customHeight="1" x14ac:dyDescent="0.3">
      <c r="A92" s="100"/>
      <c r="B92" s="100"/>
      <c r="C92" s="100"/>
      <c r="D92" s="100"/>
      <c r="E92" s="100"/>
      <c r="F92" s="100"/>
      <c r="G92" s="100"/>
      <c r="H92" s="100"/>
      <c r="I92" s="100"/>
      <c r="J92" s="100"/>
      <c r="K92" s="100"/>
      <c r="L92" s="100"/>
      <c r="M92" s="100"/>
      <c r="N92" s="100"/>
      <c r="O92" s="100"/>
      <c r="P92" s="100"/>
      <c r="Q92" s="100"/>
      <c r="R92" s="100"/>
      <c r="S92" s="100"/>
      <c r="T92" s="100"/>
      <c r="U92" s="100"/>
      <c r="V92" s="100"/>
      <c r="W92" s="100"/>
      <c r="X92" s="100"/>
      <c r="Y92" s="2"/>
      <c r="Z92" s="2"/>
    </row>
    <row r="93" spans="1:26" ht="14.25" customHeight="1" x14ac:dyDescent="0.3">
      <c r="A93" s="100"/>
      <c r="B93" s="100"/>
      <c r="C93" s="100"/>
      <c r="D93" s="100"/>
      <c r="E93" s="100"/>
      <c r="F93" s="100"/>
      <c r="G93" s="100"/>
      <c r="H93" s="100"/>
      <c r="I93" s="100"/>
      <c r="J93" s="100"/>
      <c r="K93" s="100"/>
      <c r="L93" s="100"/>
      <c r="M93" s="100"/>
      <c r="N93" s="100"/>
      <c r="O93" s="100"/>
      <c r="P93" s="100"/>
      <c r="Q93" s="100"/>
      <c r="R93" s="100"/>
      <c r="S93" s="100"/>
      <c r="T93" s="100"/>
      <c r="U93" s="100"/>
      <c r="V93" s="100"/>
      <c r="W93" s="100"/>
      <c r="X93" s="100"/>
      <c r="Y93" s="2"/>
      <c r="Z93" s="2"/>
    </row>
    <row r="94" spans="1:26" ht="14.25" customHeight="1" x14ac:dyDescent="0.3">
      <c r="A94" s="100"/>
      <c r="B94" s="100"/>
      <c r="C94" s="100"/>
      <c r="D94" s="100"/>
      <c r="E94" s="100"/>
      <c r="F94" s="100"/>
      <c r="G94" s="100"/>
      <c r="H94" s="100"/>
      <c r="I94" s="100"/>
      <c r="J94" s="100"/>
      <c r="K94" s="100"/>
      <c r="L94" s="100"/>
      <c r="M94" s="100"/>
      <c r="N94" s="100"/>
      <c r="O94" s="100"/>
      <c r="P94" s="100"/>
      <c r="Q94" s="100"/>
      <c r="R94" s="100"/>
      <c r="S94" s="100"/>
      <c r="T94" s="100"/>
      <c r="U94" s="100"/>
      <c r="V94" s="100"/>
      <c r="W94" s="100"/>
      <c r="X94" s="100"/>
      <c r="Y94" s="2"/>
      <c r="Z94" s="2"/>
    </row>
    <row r="95" spans="1:26" ht="14.25" customHeight="1" x14ac:dyDescent="0.3">
      <c r="A95" s="100"/>
      <c r="B95" s="100"/>
      <c r="C95" s="100"/>
      <c r="D95" s="100"/>
      <c r="E95" s="100"/>
      <c r="F95" s="100"/>
      <c r="G95" s="100"/>
      <c r="H95" s="100"/>
      <c r="I95" s="100"/>
      <c r="J95" s="100"/>
      <c r="K95" s="100"/>
      <c r="L95" s="100"/>
      <c r="M95" s="100"/>
      <c r="N95" s="100"/>
      <c r="O95" s="100"/>
      <c r="P95" s="100"/>
      <c r="Q95" s="100"/>
      <c r="R95" s="100"/>
      <c r="S95" s="100"/>
      <c r="T95" s="100"/>
      <c r="U95" s="100"/>
      <c r="V95" s="100"/>
      <c r="W95" s="100"/>
      <c r="X95" s="100"/>
      <c r="Y95" s="2"/>
      <c r="Z95" s="2"/>
    </row>
    <row r="96" spans="1:26" ht="14.25" customHeight="1" x14ac:dyDescent="0.3">
      <c r="A96" s="100"/>
      <c r="B96" s="100"/>
      <c r="C96" s="100"/>
      <c r="D96" s="100"/>
      <c r="E96" s="100"/>
      <c r="F96" s="100"/>
      <c r="G96" s="100"/>
      <c r="H96" s="100"/>
      <c r="I96" s="100"/>
      <c r="J96" s="100"/>
      <c r="K96" s="100"/>
      <c r="L96" s="100"/>
      <c r="M96" s="100"/>
      <c r="N96" s="100"/>
      <c r="O96" s="100"/>
      <c r="P96" s="100"/>
      <c r="Q96" s="100"/>
      <c r="R96" s="100"/>
      <c r="S96" s="100"/>
      <c r="T96" s="100"/>
      <c r="U96" s="100"/>
      <c r="V96" s="100"/>
      <c r="W96" s="100"/>
      <c r="X96" s="100"/>
      <c r="Y96" s="2"/>
      <c r="Z96" s="2"/>
    </row>
    <row r="97" spans="1:26" ht="14.25" customHeight="1" x14ac:dyDescent="0.3">
      <c r="A97" s="100"/>
      <c r="B97" s="100"/>
      <c r="C97" s="100"/>
      <c r="D97" s="100"/>
      <c r="E97" s="100"/>
      <c r="F97" s="100"/>
      <c r="G97" s="100"/>
      <c r="H97" s="100"/>
      <c r="I97" s="100"/>
      <c r="J97" s="100"/>
      <c r="K97" s="100"/>
      <c r="L97" s="100"/>
      <c r="M97" s="100"/>
      <c r="N97" s="100"/>
      <c r="O97" s="100"/>
      <c r="P97" s="100"/>
      <c r="Q97" s="100"/>
      <c r="R97" s="100"/>
      <c r="S97" s="100"/>
      <c r="T97" s="100"/>
      <c r="U97" s="100"/>
      <c r="V97" s="100"/>
      <c r="W97" s="100"/>
      <c r="X97" s="100"/>
      <c r="Y97" s="2"/>
      <c r="Z97" s="2"/>
    </row>
    <row r="98" spans="1:26" ht="14.25" customHeight="1" x14ac:dyDescent="0.3">
      <c r="A98" s="100"/>
      <c r="B98" s="100"/>
      <c r="C98" s="100"/>
      <c r="D98" s="100"/>
      <c r="E98" s="100"/>
      <c r="F98" s="100"/>
      <c r="G98" s="100"/>
      <c r="H98" s="100"/>
      <c r="I98" s="100"/>
      <c r="J98" s="100"/>
      <c r="K98" s="100"/>
      <c r="L98" s="100"/>
      <c r="M98" s="100"/>
      <c r="N98" s="100"/>
      <c r="O98" s="100"/>
      <c r="P98" s="100"/>
      <c r="Q98" s="100"/>
      <c r="R98" s="100"/>
      <c r="S98" s="100"/>
      <c r="T98" s="100"/>
      <c r="U98" s="100"/>
      <c r="V98" s="100"/>
      <c r="W98" s="100"/>
      <c r="X98" s="100"/>
      <c r="Y98" s="2"/>
      <c r="Z98" s="2"/>
    </row>
    <row r="99" spans="1:26" ht="14.25" customHeight="1" x14ac:dyDescent="0.3">
      <c r="A99" s="100"/>
      <c r="B99" s="100"/>
      <c r="C99" s="100"/>
      <c r="D99" s="100"/>
      <c r="E99" s="100"/>
      <c r="F99" s="100"/>
      <c r="G99" s="100"/>
      <c r="H99" s="100"/>
      <c r="I99" s="100"/>
      <c r="J99" s="100"/>
      <c r="K99" s="100"/>
      <c r="L99" s="100"/>
      <c r="M99" s="100"/>
      <c r="N99" s="100"/>
      <c r="O99" s="100"/>
      <c r="P99" s="100"/>
      <c r="Q99" s="100"/>
      <c r="R99" s="100"/>
      <c r="S99" s="100"/>
      <c r="T99" s="100"/>
      <c r="U99" s="100"/>
      <c r="V99" s="100"/>
      <c r="W99" s="100"/>
      <c r="X99" s="100"/>
      <c r="Y99" s="2"/>
      <c r="Z99" s="2"/>
    </row>
    <row r="100" spans="1:26" ht="14.25" customHeight="1" x14ac:dyDescent="0.3">
      <c r="A100" s="100"/>
      <c r="B100" s="100"/>
      <c r="C100" s="100"/>
      <c r="D100" s="100"/>
      <c r="E100" s="100"/>
      <c r="F100" s="100"/>
      <c r="G100" s="100"/>
      <c r="H100" s="100"/>
      <c r="I100" s="100"/>
      <c r="J100" s="100"/>
      <c r="K100" s="100"/>
      <c r="L100" s="100"/>
      <c r="M100" s="100"/>
      <c r="N100" s="100"/>
      <c r="O100" s="100"/>
      <c r="P100" s="100"/>
      <c r="Q100" s="100"/>
      <c r="R100" s="100"/>
      <c r="S100" s="100"/>
      <c r="T100" s="100"/>
      <c r="U100" s="100"/>
      <c r="V100" s="100"/>
      <c r="W100" s="100"/>
      <c r="X100" s="100"/>
      <c r="Y100" s="2"/>
      <c r="Z100" s="2"/>
    </row>
    <row r="101" spans="1:26" ht="14.25" customHeight="1" x14ac:dyDescent="0.3">
      <c r="A101" s="100"/>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100"/>
      <c r="X101" s="100"/>
      <c r="Y101" s="2"/>
      <c r="Z101" s="2"/>
    </row>
    <row r="102" spans="1:26" ht="14.25" customHeight="1" x14ac:dyDescent="0.3">
      <c r="A102" s="100"/>
      <c r="B102" s="100"/>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2"/>
      <c r="Z102" s="2"/>
    </row>
    <row r="103" spans="1:26" ht="14.25" customHeight="1" x14ac:dyDescent="0.3">
      <c r="A103" s="100"/>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2"/>
      <c r="Z103" s="2"/>
    </row>
    <row r="104" spans="1:26" ht="14.25" customHeight="1" x14ac:dyDescent="0.3">
      <c r="A104" s="100"/>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0"/>
      <c r="X104" s="100"/>
      <c r="Y104" s="2"/>
      <c r="Z104" s="2"/>
    </row>
    <row r="105" spans="1:26" ht="14.25" customHeight="1" x14ac:dyDescent="0.3">
      <c r="A105" s="100"/>
      <c r="B105" s="100"/>
      <c r="C105" s="100"/>
      <c r="D105" s="100"/>
      <c r="E105" s="100"/>
      <c r="F105" s="100"/>
      <c r="G105" s="100"/>
      <c r="H105" s="100"/>
      <c r="I105" s="100"/>
      <c r="J105" s="100"/>
      <c r="K105" s="100"/>
      <c r="L105" s="100"/>
      <c r="M105" s="100"/>
      <c r="N105" s="100"/>
      <c r="O105" s="100"/>
      <c r="P105" s="100"/>
      <c r="Q105" s="100"/>
      <c r="R105" s="100"/>
      <c r="S105" s="100"/>
      <c r="T105" s="100"/>
      <c r="U105" s="100"/>
      <c r="V105" s="100"/>
      <c r="W105" s="100"/>
      <c r="X105" s="100"/>
      <c r="Y105" s="2"/>
      <c r="Z105" s="2"/>
    </row>
    <row r="106" spans="1:26" ht="14.25" customHeight="1" x14ac:dyDescent="0.3">
      <c r="A106" s="100"/>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2"/>
      <c r="Z106" s="2"/>
    </row>
    <row r="107" spans="1:26" ht="14.25" customHeight="1" x14ac:dyDescent="0.3">
      <c r="A107" s="100"/>
      <c r="B107" s="100"/>
      <c r="C107" s="100"/>
      <c r="D107" s="100"/>
      <c r="E107" s="100"/>
      <c r="F107" s="100"/>
      <c r="G107" s="100"/>
      <c r="H107" s="100"/>
      <c r="I107" s="100"/>
      <c r="J107" s="100"/>
      <c r="K107" s="100"/>
      <c r="L107" s="100"/>
      <c r="M107" s="100"/>
      <c r="N107" s="100"/>
      <c r="O107" s="100"/>
      <c r="P107" s="100"/>
      <c r="Q107" s="100"/>
      <c r="R107" s="100"/>
      <c r="S107" s="100"/>
      <c r="T107" s="100"/>
      <c r="U107" s="100"/>
      <c r="V107" s="100"/>
      <c r="W107" s="100"/>
      <c r="X107" s="100"/>
      <c r="Y107" s="2"/>
      <c r="Z107" s="2"/>
    </row>
    <row r="108" spans="1:26" ht="14.25" customHeight="1" x14ac:dyDescent="0.3">
      <c r="A108" s="100"/>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2"/>
      <c r="Z108" s="2"/>
    </row>
    <row r="109" spans="1:26" ht="14.25" customHeight="1" x14ac:dyDescent="0.3">
      <c r="A109" s="100"/>
      <c r="B109" s="100"/>
      <c r="C109" s="100"/>
      <c r="D109" s="100"/>
      <c r="E109" s="100"/>
      <c r="F109" s="100"/>
      <c r="G109" s="100"/>
      <c r="H109" s="100"/>
      <c r="I109" s="100"/>
      <c r="J109" s="100"/>
      <c r="K109" s="100"/>
      <c r="L109" s="100"/>
      <c r="M109" s="100"/>
      <c r="N109" s="100"/>
      <c r="O109" s="100"/>
      <c r="P109" s="100"/>
      <c r="Q109" s="100"/>
      <c r="R109" s="100"/>
      <c r="S109" s="100"/>
      <c r="T109" s="100"/>
      <c r="U109" s="100"/>
      <c r="V109" s="100"/>
      <c r="W109" s="100"/>
      <c r="X109" s="100"/>
      <c r="Y109" s="2"/>
      <c r="Z109" s="2"/>
    </row>
    <row r="110" spans="1:26" ht="14.25" customHeight="1" x14ac:dyDescent="0.3">
      <c r="A110" s="100"/>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2"/>
      <c r="Z110" s="2"/>
    </row>
    <row r="111" spans="1:26" ht="14.25" customHeight="1" x14ac:dyDescent="0.3">
      <c r="A111" s="100"/>
      <c r="B111" s="100"/>
      <c r="C111" s="100"/>
      <c r="D111" s="100"/>
      <c r="E111" s="100"/>
      <c r="F111" s="100"/>
      <c r="G111" s="100"/>
      <c r="H111" s="100"/>
      <c r="I111" s="100"/>
      <c r="J111" s="100"/>
      <c r="K111" s="100"/>
      <c r="L111" s="100"/>
      <c r="M111" s="100"/>
      <c r="N111" s="100"/>
      <c r="O111" s="100"/>
      <c r="P111" s="100"/>
      <c r="Q111" s="100"/>
      <c r="R111" s="100"/>
      <c r="S111" s="100"/>
      <c r="T111" s="100"/>
      <c r="U111" s="100"/>
      <c r="V111" s="100"/>
      <c r="W111" s="100"/>
      <c r="X111" s="100"/>
      <c r="Y111" s="2"/>
      <c r="Z111" s="2"/>
    </row>
    <row r="112" spans="1:26" ht="14.25" customHeight="1" x14ac:dyDescent="0.3">
      <c r="A112" s="100"/>
      <c r="B112" s="100"/>
      <c r="C112" s="100"/>
      <c r="D112" s="100"/>
      <c r="E112" s="100"/>
      <c r="F112" s="100"/>
      <c r="G112" s="100"/>
      <c r="H112" s="100"/>
      <c r="I112" s="100"/>
      <c r="J112" s="100"/>
      <c r="K112" s="100"/>
      <c r="L112" s="100"/>
      <c r="M112" s="100"/>
      <c r="N112" s="100"/>
      <c r="O112" s="100"/>
      <c r="P112" s="100"/>
      <c r="Q112" s="100"/>
      <c r="R112" s="100"/>
      <c r="S112" s="100"/>
      <c r="T112" s="100"/>
      <c r="U112" s="100"/>
      <c r="V112" s="100"/>
      <c r="W112" s="100"/>
      <c r="X112" s="100"/>
      <c r="Y112" s="2"/>
      <c r="Z112" s="2"/>
    </row>
    <row r="113" spans="1:26" ht="14.25" customHeight="1" x14ac:dyDescent="0.3">
      <c r="A113" s="100"/>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100"/>
      <c r="Y113" s="2"/>
      <c r="Z113" s="2"/>
    </row>
    <row r="114" spans="1:26" ht="14.25" customHeight="1" x14ac:dyDescent="0.3">
      <c r="A114" s="100"/>
      <c r="B114" s="100"/>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100"/>
      <c r="Y114" s="2"/>
      <c r="Z114" s="2"/>
    </row>
    <row r="115" spans="1:26" ht="14.25" customHeight="1" x14ac:dyDescent="0.3">
      <c r="A115" s="100"/>
      <c r="B115" s="100"/>
      <c r="C115" s="100"/>
      <c r="D115" s="100"/>
      <c r="E115" s="100"/>
      <c r="F115" s="100"/>
      <c r="G115" s="100"/>
      <c r="H115" s="100"/>
      <c r="I115" s="100"/>
      <c r="J115" s="100"/>
      <c r="K115" s="100"/>
      <c r="L115" s="100"/>
      <c r="M115" s="100"/>
      <c r="N115" s="100"/>
      <c r="O115" s="100"/>
      <c r="P115" s="100"/>
      <c r="Q115" s="100"/>
      <c r="R115" s="100"/>
      <c r="S115" s="100"/>
      <c r="T115" s="100"/>
      <c r="U115" s="100"/>
      <c r="V115" s="100"/>
      <c r="W115" s="100"/>
      <c r="X115" s="100"/>
      <c r="Y115" s="2"/>
      <c r="Z115" s="2"/>
    </row>
    <row r="116" spans="1:26" ht="14.25" customHeight="1" x14ac:dyDescent="0.3">
      <c r="A116" s="100"/>
      <c r="B116" s="100"/>
      <c r="C116" s="100"/>
      <c r="D116" s="100"/>
      <c r="E116" s="100"/>
      <c r="F116" s="100"/>
      <c r="G116" s="100"/>
      <c r="H116" s="100"/>
      <c r="I116" s="100"/>
      <c r="J116" s="100"/>
      <c r="K116" s="100"/>
      <c r="L116" s="100"/>
      <c r="M116" s="100"/>
      <c r="N116" s="100"/>
      <c r="O116" s="100"/>
      <c r="P116" s="100"/>
      <c r="Q116" s="100"/>
      <c r="R116" s="100"/>
      <c r="S116" s="100"/>
      <c r="T116" s="100"/>
      <c r="U116" s="100"/>
      <c r="V116" s="100"/>
      <c r="W116" s="100"/>
      <c r="X116" s="100"/>
      <c r="Y116" s="2"/>
      <c r="Z116" s="2"/>
    </row>
    <row r="117" spans="1:26" ht="14.25" customHeight="1" x14ac:dyDescent="0.3">
      <c r="A117" s="100"/>
      <c r="B117" s="100"/>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2"/>
      <c r="Z117" s="2"/>
    </row>
    <row r="118" spans="1:26" ht="14.25" customHeight="1" x14ac:dyDescent="0.3">
      <c r="A118" s="100"/>
      <c r="B118" s="100"/>
      <c r="C118" s="100"/>
      <c r="D118" s="100"/>
      <c r="E118" s="100"/>
      <c r="F118" s="100"/>
      <c r="G118" s="100"/>
      <c r="H118" s="100"/>
      <c r="I118" s="100"/>
      <c r="J118" s="100"/>
      <c r="K118" s="100"/>
      <c r="L118" s="100"/>
      <c r="M118" s="100"/>
      <c r="N118" s="100"/>
      <c r="O118" s="100"/>
      <c r="P118" s="100"/>
      <c r="Q118" s="100"/>
      <c r="R118" s="100"/>
      <c r="S118" s="100"/>
      <c r="T118" s="100"/>
      <c r="U118" s="100"/>
      <c r="V118" s="100"/>
      <c r="W118" s="100"/>
      <c r="X118" s="100"/>
      <c r="Y118" s="2"/>
      <c r="Z118" s="2"/>
    </row>
    <row r="119" spans="1:26" ht="14.25" customHeight="1" x14ac:dyDescent="0.3">
      <c r="A119" s="100"/>
      <c r="B119" s="100"/>
      <c r="C119" s="100"/>
      <c r="D119" s="100"/>
      <c r="E119" s="100"/>
      <c r="F119" s="100"/>
      <c r="G119" s="100"/>
      <c r="H119" s="100"/>
      <c r="I119" s="100"/>
      <c r="J119" s="100"/>
      <c r="K119" s="100"/>
      <c r="L119" s="100"/>
      <c r="M119" s="100"/>
      <c r="N119" s="100"/>
      <c r="O119" s="100"/>
      <c r="P119" s="100"/>
      <c r="Q119" s="100"/>
      <c r="R119" s="100"/>
      <c r="S119" s="100"/>
      <c r="T119" s="100"/>
      <c r="U119" s="100"/>
      <c r="V119" s="100"/>
      <c r="W119" s="100"/>
      <c r="X119" s="100"/>
      <c r="Y119" s="2"/>
      <c r="Z119" s="2"/>
    </row>
    <row r="120" spans="1:26" ht="14.25" customHeight="1" x14ac:dyDescent="0.3">
      <c r="A120" s="100"/>
      <c r="B120" s="100"/>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100"/>
      <c r="Y120" s="2"/>
      <c r="Z120" s="2"/>
    </row>
    <row r="121" spans="1:26" ht="14.25" customHeight="1" x14ac:dyDescent="0.3">
      <c r="A121" s="100"/>
      <c r="B121" s="100"/>
      <c r="C121" s="100"/>
      <c r="D121" s="100"/>
      <c r="E121" s="100"/>
      <c r="F121" s="100"/>
      <c r="G121" s="100"/>
      <c r="H121" s="100"/>
      <c r="I121" s="100"/>
      <c r="J121" s="100"/>
      <c r="K121" s="100"/>
      <c r="L121" s="100"/>
      <c r="M121" s="100"/>
      <c r="N121" s="100"/>
      <c r="O121" s="100"/>
      <c r="P121" s="100"/>
      <c r="Q121" s="100"/>
      <c r="R121" s="100"/>
      <c r="S121" s="100"/>
      <c r="T121" s="100"/>
      <c r="U121" s="100"/>
      <c r="V121" s="100"/>
      <c r="W121" s="100"/>
      <c r="X121" s="100"/>
      <c r="Y121" s="2"/>
      <c r="Z121" s="2"/>
    </row>
    <row r="122" spans="1:26" ht="14.25" customHeight="1" x14ac:dyDescent="0.3">
      <c r="A122" s="100"/>
      <c r="B122" s="100"/>
      <c r="C122" s="100"/>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2"/>
      <c r="Z122" s="2"/>
    </row>
    <row r="123" spans="1:26" ht="14.25" customHeight="1" x14ac:dyDescent="0.3">
      <c r="A123" s="100"/>
      <c r="B123" s="100"/>
      <c r="C123" s="100"/>
      <c r="D123" s="100"/>
      <c r="E123" s="100"/>
      <c r="F123" s="100"/>
      <c r="G123" s="100"/>
      <c r="H123" s="100"/>
      <c r="I123" s="100"/>
      <c r="J123" s="100"/>
      <c r="K123" s="100"/>
      <c r="L123" s="100"/>
      <c r="M123" s="100"/>
      <c r="N123" s="100"/>
      <c r="O123" s="100"/>
      <c r="P123" s="100"/>
      <c r="Q123" s="100"/>
      <c r="R123" s="100"/>
      <c r="S123" s="100"/>
      <c r="T123" s="100"/>
      <c r="U123" s="100"/>
      <c r="V123" s="100"/>
      <c r="W123" s="100"/>
      <c r="X123" s="100"/>
      <c r="Y123" s="2"/>
      <c r="Z123" s="2"/>
    </row>
    <row r="124" spans="1:26" ht="14.25" customHeight="1" x14ac:dyDescent="0.3">
      <c r="A124" s="100"/>
      <c r="B124" s="100"/>
      <c r="C124" s="100"/>
      <c r="D124" s="100"/>
      <c r="E124" s="100"/>
      <c r="F124" s="100"/>
      <c r="G124" s="100"/>
      <c r="H124" s="100"/>
      <c r="I124" s="100"/>
      <c r="J124" s="100"/>
      <c r="K124" s="100"/>
      <c r="L124" s="100"/>
      <c r="M124" s="100"/>
      <c r="N124" s="100"/>
      <c r="O124" s="100"/>
      <c r="P124" s="100"/>
      <c r="Q124" s="100"/>
      <c r="R124" s="100"/>
      <c r="S124" s="100"/>
      <c r="T124" s="100"/>
      <c r="U124" s="100"/>
      <c r="V124" s="100"/>
      <c r="W124" s="100"/>
      <c r="X124" s="100"/>
      <c r="Y124" s="2"/>
      <c r="Z124" s="2"/>
    </row>
    <row r="125" spans="1:26" ht="14.25" customHeight="1" x14ac:dyDescent="0.3">
      <c r="A125" s="100"/>
      <c r="B125" s="100"/>
      <c r="C125" s="100"/>
      <c r="D125" s="100"/>
      <c r="E125" s="100"/>
      <c r="F125" s="100"/>
      <c r="G125" s="100"/>
      <c r="H125" s="100"/>
      <c r="I125" s="100"/>
      <c r="J125" s="100"/>
      <c r="K125" s="100"/>
      <c r="L125" s="100"/>
      <c r="M125" s="100"/>
      <c r="N125" s="100"/>
      <c r="O125" s="100"/>
      <c r="P125" s="100"/>
      <c r="Q125" s="100"/>
      <c r="R125" s="100"/>
      <c r="S125" s="100"/>
      <c r="T125" s="100"/>
      <c r="U125" s="100"/>
      <c r="V125" s="100"/>
      <c r="W125" s="100"/>
      <c r="X125" s="100"/>
      <c r="Y125" s="2"/>
      <c r="Z125" s="2"/>
    </row>
    <row r="126" spans="1:26" ht="14.25" customHeight="1" x14ac:dyDescent="0.3">
      <c r="A126" s="100"/>
      <c r="B126" s="100"/>
      <c r="C126" s="100"/>
      <c r="D126" s="100"/>
      <c r="E126" s="100"/>
      <c r="F126" s="100"/>
      <c r="G126" s="100"/>
      <c r="H126" s="100"/>
      <c r="I126" s="100"/>
      <c r="J126" s="100"/>
      <c r="K126" s="100"/>
      <c r="L126" s="100"/>
      <c r="M126" s="100"/>
      <c r="N126" s="100"/>
      <c r="O126" s="100"/>
      <c r="P126" s="100"/>
      <c r="Q126" s="100"/>
      <c r="R126" s="100"/>
      <c r="S126" s="100"/>
      <c r="T126" s="100"/>
      <c r="U126" s="100"/>
      <c r="V126" s="100"/>
      <c r="W126" s="100"/>
      <c r="X126" s="100"/>
      <c r="Y126" s="2"/>
      <c r="Z126" s="2"/>
    </row>
    <row r="127" spans="1:26" ht="14.25" customHeight="1" x14ac:dyDescent="0.3">
      <c r="A127" s="100"/>
      <c r="B127" s="100"/>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2"/>
      <c r="Z127" s="2"/>
    </row>
    <row r="128" spans="1:26" ht="14.25" customHeight="1" x14ac:dyDescent="0.3">
      <c r="A128" s="100"/>
      <c r="B128" s="100"/>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2"/>
      <c r="Z128" s="2"/>
    </row>
    <row r="129" spans="1:26" ht="14.25" customHeight="1" x14ac:dyDescent="0.3">
      <c r="A129" s="100"/>
      <c r="B129" s="100"/>
      <c r="C129" s="100"/>
      <c r="D129" s="100"/>
      <c r="E129" s="100"/>
      <c r="F129" s="100"/>
      <c r="G129" s="100"/>
      <c r="H129" s="100"/>
      <c r="I129" s="100"/>
      <c r="J129" s="100"/>
      <c r="K129" s="100"/>
      <c r="L129" s="100"/>
      <c r="M129" s="100"/>
      <c r="N129" s="100"/>
      <c r="O129" s="100"/>
      <c r="P129" s="100"/>
      <c r="Q129" s="100"/>
      <c r="R129" s="100"/>
      <c r="S129" s="100"/>
      <c r="T129" s="100"/>
      <c r="U129" s="100"/>
      <c r="V129" s="100"/>
      <c r="W129" s="100"/>
      <c r="X129" s="100"/>
      <c r="Y129" s="2"/>
      <c r="Z129" s="2"/>
    </row>
    <row r="130" spans="1:26" ht="14.25" customHeight="1" x14ac:dyDescent="0.3">
      <c r="A130" s="100"/>
      <c r="B130" s="100"/>
      <c r="C130" s="100"/>
      <c r="D130" s="100"/>
      <c r="E130" s="100"/>
      <c r="F130" s="100"/>
      <c r="G130" s="100"/>
      <c r="H130" s="100"/>
      <c r="I130" s="100"/>
      <c r="J130" s="100"/>
      <c r="K130" s="100"/>
      <c r="L130" s="100"/>
      <c r="M130" s="100"/>
      <c r="N130" s="100"/>
      <c r="O130" s="100"/>
      <c r="P130" s="100"/>
      <c r="Q130" s="100"/>
      <c r="R130" s="100"/>
      <c r="S130" s="100"/>
      <c r="T130" s="100"/>
      <c r="U130" s="100"/>
      <c r="V130" s="100"/>
      <c r="W130" s="100"/>
      <c r="X130" s="100"/>
      <c r="Y130" s="2"/>
      <c r="Z130" s="2"/>
    </row>
    <row r="131" spans="1:26" ht="14.25" customHeight="1" x14ac:dyDescent="0.3">
      <c r="A131" s="100"/>
      <c r="B131" s="100"/>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2"/>
      <c r="Z131" s="2"/>
    </row>
    <row r="132" spans="1:26" ht="14.25" customHeight="1" x14ac:dyDescent="0.3">
      <c r="A132" s="100"/>
      <c r="B132" s="100"/>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2"/>
      <c r="Z132" s="2"/>
    </row>
    <row r="133" spans="1:26" ht="14.25" customHeight="1" x14ac:dyDescent="0.3">
      <c r="A133" s="100"/>
      <c r="B133" s="100"/>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2"/>
      <c r="Z133" s="2"/>
    </row>
    <row r="134" spans="1:26" ht="14.25" customHeight="1" x14ac:dyDescent="0.3">
      <c r="A134" s="100"/>
      <c r="B134" s="100"/>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2"/>
      <c r="Z134" s="2"/>
    </row>
    <row r="135" spans="1:26" ht="14.25" customHeight="1" x14ac:dyDescent="0.3">
      <c r="A135" s="100"/>
      <c r="B135" s="100"/>
      <c r="C135" s="100"/>
      <c r="D135" s="100"/>
      <c r="E135" s="100"/>
      <c r="F135" s="100"/>
      <c r="G135" s="100"/>
      <c r="H135" s="100"/>
      <c r="I135" s="100"/>
      <c r="J135" s="100"/>
      <c r="K135" s="100"/>
      <c r="L135" s="100"/>
      <c r="M135" s="100"/>
      <c r="N135" s="100"/>
      <c r="O135" s="100"/>
      <c r="P135" s="100"/>
      <c r="Q135" s="100"/>
      <c r="R135" s="100"/>
      <c r="S135" s="100"/>
      <c r="T135" s="100"/>
      <c r="U135" s="100"/>
      <c r="V135" s="100"/>
      <c r="W135" s="100"/>
      <c r="X135" s="100"/>
      <c r="Y135" s="2"/>
      <c r="Z135" s="2"/>
    </row>
    <row r="136" spans="1:26" ht="14.25" customHeight="1" x14ac:dyDescent="0.3">
      <c r="A136" s="100"/>
      <c r="B136" s="100"/>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2"/>
      <c r="Z136" s="2"/>
    </row>
    <row r="137" spans="1:26" ht="14.25" customHeight="1" x14ac:dyDescent="0.3">
      <c r="A137" s="100"/>
      <c r="B137" s="100"/>
      <c r="C137" s="100"/>
      <c r="D137" s="100"/>
      <c r="E137" s="100"/>
      <c r="F137" s="100"/>
      <c r="G137" s="100"/>
      <c r="H137" s="100"/>
      <c r="I137" s="100"/>
      <c r="J137" s="100"/>
      <c r="K137" s="100"/>
      <c r="L137" s="100"/>
      <c r="M137" s="100"/>
      <c r="N137" s="100"/>
      <c r="O137" s="100"/>
      <c r="P137" s="100"/>
      <c r="Q137" s="100"/>
      <c r="R137" s="100"/>
      <c r="S137" s="100"/>
      <c r="T137" s="100"/>
      <c r="U137" s="100"/>
      <c r="V137" s="100"/>
      <c r="W137" s="100"/>
      <c r="X137" s="100"/>
      <c r="Y137" s="2"/>
      <c r="Z137" s="2"/>
    </row>
    <row r="138" spans="1:26" ht="14.25" customHeight="1" x14ac:dyDescent="0.3">
      <c r="A138" s="100"/>
      <c r="B138" s="100"/>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2"/>
      <c r="Z138" s="2"/>
    </row>
    <row r="139" spans="1:26" ht="14.25" customHeight="1" x14ac:dyDescent="0.3">
      <c r="A139" s="100"/>
      <c r="B139" s="100"/>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2"/>
      <c r="Z139" s="2"/>
    </row>
    <row r="140" spans="1:26" ht="14.25" customHeight="1" x14ac:dyDescent="0.3">
      <c r="A140" s="100"/>
      <c r="B140" s="100"/>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2"/>
      <c r="Z140" s="2"/>
    </row>
    <row r="141" spans="1:26" ht="14.25" customHeight="1" x14ac:dyDescent="0.3">
      <c r="A141" s="100"/>
      <c r="B141" s="100"/>
      <c r="C141" s="100"/>
      <c r="D141" s="100"/>
      <c r="E141" s="100"/>
      <c r="F141" s="100"/>
      <c r="G141" s="100"/>
      <c r="H141" s="100"/>
      <c r="I141" s="100"/>
      <c r="J141" s="100"/>
      <c r="K141" s="100"/>
      <c r="L141" s="100"/>
      <c r="M141" s="100"/>
      <c r="N141" s="100"/>
      <c r="O141" s="100"/>
      <c r="P141" s="100"/>
      <c r="Q141" s="100"/>
      <c r="R141" s="100"/>
      <c r="S141" s="100"/>
      <c r="T141" s="100"/>
      <c r="U141" s="100"/>
      <c r="V141" s="100"/>
      <c r="W141" s="100"/>
      <c r="X141" s="100"/>
      <c r="Y141" s="2"/>
      <c r="Z141" s="2"/>
    </row>
    <row r="142" spans="1:26" ht="14.25" customHeight="1" x14ac:dyDescent="0.3">
      <c r="A142" s="100"/>
      <c r="B142" s="100"/>
      <c r="C142" s="100"/>
      <c r="D142" s="100"/>
      <c r="E142" s="100"/>
      <c r="F142" s="100"/>
      <c r="G142" s="100"/>
      <c r="H142" s="100"/>
      <c r="I142" s="100"/>
      <c r="J142" s="100"/>
      <c r="K142" s="100"/>
      <c r="L142" s="100"/>
      <c r="M142" s="100"/>
      <c r="N142" s="100"/>
      <c r="O142" s="100"/>
      <c r="P142" s="100"/>
      <c r="Q142" s="100"/>
      <c r="R142" s="100"/>
      <c r="S142" s="100"/>
      <c r="T142" s="100"/>
      <c r="U142" s="100"/>
      <c r="V142" s="100"/>
      <c r="W142" s="100"/>
      <c r="X142" s="100"/>
      <c r="Y142" s="2"/>
      <c r="Z142" s="2"/>
    </row>
    <row r="143" spans="1:26" ht="14.25" customHeight="1" x14ac:dyDescent="0.3">
      <c r="A143" s="100"/>
      <c r="B143" s="100"/>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2"/>
      <c r="Z143" s="2"/>
    </row>
    <row r="144" spans="1:26" ht="14.25" customHeight="1" x14ac:dyDescent="0.3">
      <c r="A144" s="100"/>
      <c r="B144" s="100"/>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2"/>
      <c r="Z144" s="2"/>
    </row>
    <row r="145" spans="1:26" ht="14.25" customHeight="1" x14ac:dyDescent="0.3">
      <c r="A145" s="100"/>
      <c r="B145" s="100"/>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2"/>
      <c r="Z145" s="2"/>
    </row>
    <row r="146" spans="1:26" ht="14.25" customHeight="1" x14ac:dyDescent="0.3">
      <c r="A146" s="100"/>
      <c r="B146" s="100"/>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2"/>
      <c r="Z146" s="2"/>
    </row>
    <row r="147" spans="1:26" ht="14.25" customHeight="1" x14ac:dyDescent="0.3">
      <c r="A147" s="100"/>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2"/>
      <c r="Z147" s="2"/>
    </row>
    <row r="148" spans="1:26" ht="14.25" customHeight="1" x14ac:dyDescent="0.3">
      <c r="A148" s="100"/>
      <c r="B148" s="100"/>
      <c r="C148" s="100"/>
      <c r="D148" s="100"/>
      <c r="E148" s="100"/>
      <c r="F148" s="100"/>
      <c r="G148" s="100"/>
      <c r="H148" s="100"/>
      <c r="I148" s="100"/>
      <c r="J148" s="100"/>
      <c r="K148" s="100"/>
      <c r="L148" s="100"/>
      <c r="M148" s="100"/>
      <c r="N148" s="100"/>
      <c r="O148" s="100"/>
      <c r="P148" s="100"/>
      <c r="Q148" s="100"/>
      <c r="R148" s="100"/>
      <c r="S148" s="100"/>
      <c r="T148" s="100"/>
      <c r="U148" s="100"/>
      <c r="V148" s="100"/>
      <c r="W148" s="100"/>
      <c r="X148" s="100"/>
      <c r="Y148" s="2"/>
      <c r="Z148" s="2"/>
    </row>
    <row r="149" spans="1:26" ht="14.25" customHeight="1" x14ac:dyDescent="0.3">
      <c r="A149" s="100"/>
      <c r="B149" s="100"/>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2"/>
      <c r="Z149" s="2"/>
    </row>
    <row r="150" spans="1:26" ht="14.25" customHeight="1" x14ac:dyDescent="0.3">
      <c r="A150" s="100"/>
      <c r="B150" s="100"/>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2"/>
      <c r="Z150" s="2"/>
    </row>
    <row r="151" spans="1:26" ht="14.25" customHeight="1" x14ac:dyDescent="0.3">
      <c r="A151" s="100"/>
      <c r="B151" s="100"/>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2"/>
      <c r="Z151" s="2"/>
    </row>
    <row r="152" spans="1:26" ht="14.25" customHeight="1" x14ac:dyDescent="0.3">
      <c r="A152" s="100"/>
      <c r="B152" s="100"/>
      <c r="C152" s="100"/>
      <c r="D152" s="100"/>
      <c r="E152" s="100"/>
      <c r="F152" s="100"/>
      <c r="G152" s="100"/>
      <c r="H152" s="100"/>
      <c r="I152" s="100"/>
      <c r="J152" s="100"/>
      <c r="K152" s="100"/>
      <c r="L152" s="100"/>
      <c r="M152" s="100"/>
      <c r="N152" s="100"/>
      <c r="O152" s="100"/>
      <c r="P152" s="100"/>
      <c r="Q152" s="100"/>
      <c r="R152" s="100"/>
      <c r="S152" s="100"/>
      <c r="T152" s="100"/>
      <c r="U152" s="100"/>
      <c r="V152" s="100"/>
      <c r="W152" s="100"/>
      <c r="X152" s="100"/>
      <c r="Y152" s="2"/>
      <c r="Z152" s="2"/>
    </row>
    <row r="153" spans="1:26" ht="14.25" customHeight="1" x14ac:dyDescent="0.3">
      <c r="A153" s="100"/>
      <c r="B153" s="100"/>
      <c r="C153" s="100"/>
      <c r="D153" s="100"/>
      <c r="E153" s="100"/>
      <c r="F153" s="100"/>
      <c r="G153" s="100"/>
      <c r="H153" s="100"/>
      <c r="I153" s="100"/>
      <c r="J153" s="100"/>
      <c r="K153" s="100"/>
      <c r="L153" s="100"/>
      <c r="M153" s="100"/>
      <c r="N153" s="100"/>
      <c r="O153" s="100"/>
      <c r="P153" s="100"/>
      <c r="Q153" s="100"/>
      <c r="R153" s="100"/>
      <c r="S153" s="100"/>
      <c r="T153" s="100"/>
      <c r="U153" s="100"/>
      <c r="V153" s="100"/>
      <c r="W153" s="100"/>
      <c r="X153" s="100"/>
      <c r="Y153" s="2"/>
      <c r="Z153" s="2"/>
    </row>
    <row r="154" spans="1:26" ht="14.25" customHeight="1" x14ac:dyDescent="0.3">
      <c r="A154" s="100"/>
      <c r="B154" s="100"/>
      <c r="C154" s="100"/>
      <c r="D154" s="100"/>
      <c r="E154" s="100"/>
      <c r="F154" s="100"/>
      <c r="G154" s="100"/>
      <c r="H154" s="100"/>
      <c r="I154" s="100"/>
      <c r="J154" s="100"/>
      <c r="K154" s="100"/>
      <c r="L154" s="100"/>
      <c r="M154" s="100"/>
      <c r="N154" s="100"/>
      <c r="O154" s="100"/>
      <c r="P154" s="100"/>
      <c r="Q154" s="100"/>
      <c r="R154" s="100"/>
      <c r="S154" s="100"/>
      <c r="T154" s="100"/>
      <c r="U154" s="100"/>
      <c r="V154" s="100"/>
      <c r="W154" s="100"/>
      <c r="X154" s="100"/>
      <c r="Y154" s="2"/>
      <c r="Z154" s="2"/>
    </row>
    <row r="155" spans="1:26" ht="14.25" customHeight="1" x14ac:dyDescent="0.3">
      <c r="A155" s="100"/>
      <c r="B155" s="100"/>
      <c r="C155" s="100"/>
      <c r="D155" s="100"/>
      <c r="E155" s="100"/>
      <c r="F155" s="100"/>
      <c r="G155" s="100"/>
      <c r="H155" s="100"/>
      <c r="I155" s="100"/>
      <c r="J155" s="100"/>
      <c r="K155" s="100"/>
      <c r="L155" s="100"/>
      <c r="M155" s="100"/>
      <c r="N155" s="100"/>
      <c r="O155" s="100"/>
      <c r="P155" s="100"/>
      <c r="Q155" s="100"/>
      <c r="R155" s="100"/>
      <c r="S155" s="100"/>
      <c r="T155" s="100"/>
      <c r="U155" s="100"/>
      <c r="V155" s="100"/>
      <c r="W155" s="100"/>
      <c r="X155" s="100"/>
      <c r="Y155" s="2"/>
      <c r="Z155" s="2"/>
    </row>
    <row r="156" spans="1:26" ht="14.25" customHeight="1" x14ac:dyDescent="0.3">
      <c r="A156" s="100"/>
      <c r="B156" s="100"/>
      <c r="C156" s="100"/>
      <c r="D156" s="100"/>
      <c r="E156" s="100"/>
      <c r="F156" s="100"/>
      <c r="G156" s="100"/>
      <c r="H156" s="100"/>
      <c r="I156" s="100"/>
      <c r="J156" s="100"/>
      <c r="K156" s="100"/>
      <c r="L156" s="100"/>
      <c r="M156" s="100"/>
      <c r="N156" s="100"/>
      <c r="O156" s="100"/>
      <c r="P156" s="100"/>
      <c r="Q156" s="100"/>
      <c r="R156" s="100"/>
      <c r="S156" s="100"/>
      <c r="T156" s="100"/>
      <c r="U156" s="100"/>
      <c r="V156" s="100"/>
      <c r="W156" s="100"/>
      <c r="X156" s="100"/>
      <c r="Y156" s="2"/>
      <c r="Z156" s="2"/>
    </row>
    <row r="157" spans="1:26" ht="14.25" customHeight="1" x14ac:dyDescent="0.3">
      <c r="A157" s="100"/>
      <c r="B157" s="100"/>
      <c r="C157" s="100"/>
      <c r="D157" s="100"/>
      <c r="E157" s="100"/>
      <c r="F157" s="100"/>
      <c r="G157" s="100"/>
      <c r="H157" s="100"/>
      <c r="I157" s="100"/>
      <c r="J157" s="100"/>
      <c r="K157" s="100"/>
      <c r="L157" s="100"/>
      <c r="M157" s="100"/>
      <c r="N157" s="100"/>
      <c r="O157" s="100"/>
      <c r="P157" s="100"/>
      <c r="Q157" s="100"/>
      <c r="R157" s="100"/>
      <c r="S157" s="100"/>
      <c r="T157" s="100"/>
      <c r="U157" s="100"/>
      <c r="V157" s="100"/>
      <c r="W157" s="100"/>
      <c r="X157" s="100"/>
      <c r="Y157" s="2"/>
      <c r="Z157" s="2"/>
    </row>
    <row r="158" spans="1:26" ht="14.25" customHeight="1" x14ac:dyDescent="0.3">
      <c r="A158" s="100"/>
      <c r="B158" s="100"/>
      <c r="C158" s="100"/>
      <c r="D158" s="100"/>
      <c r="E158" s="100"/>
      <c r="F158" s="100"/>
      <c r="G158" s="100"/>
      <c r="H158" s="100"/>
      <c r="I158" s="100"/>
      <c r="J158" s="100"/>
      <c r="K158" s="100"/>
      <c r="L158" s="100"/>
      <c r="M158" s="100"/>
      <c r="N158" s="100"/>
      <c r="O158" s="100"/>
      <c r="P158" s="100"/>
      <c r="Q158" s="100"/>
      <c r="R158" s="100"/>
      <c r="S158" s="100"/>
      <c r="T158" s="100"/>
      <c r="U158" s="100"/>
      <c r="V158" s="100"/>
      <c r="W158" s="100"/>
      <c r="X158" s="100"/>
      <c r="Y158" s="2"/>
      <c r="Z158" s="2"/>
    </row>
    <row r="159" spans="1:26" ht="14.25" customHeight="1" x14ac:dyDescent="0.3">
      <c r="A159" s="100"/>
      <c r="B159" s="100"/>
      <c r="C159" s="100"/>
      <c r="D159" s="100"/>
      <c r="E159" s="100"/>
      <c r="F159" s="100"/>
      <c r="G159" s="100"/>
      <c r="H159" s="100"/>
      <c r="I159" s="100"/>
      <c r="J159" s="100"/>
      <c r="K159" s="100"/>
      <c r="L159" s="100"/>
      <c r="M159" s="100"/>
      <c r="N159" s="100"/>
      <c r="O159" s="100"/>
      <c r="P159" s="100"/>
      <c r="Q159" s="100"/>
      <c r="R159" s="100"/>
      <c r="S159" s="100"/>
      <c r="T159" s="100"/>
      <c r="U159" s="100"/>
      <c r="V159" s="100"/>
      <c r="W159" s="100"/>
      <c r="X159" s="100"/>
      <c r="Y159" s="2"/>
      <c r="Z159" s="2"/>
    </row>
    <row r="160" spans="1:26" ht="14.25" customHeight="1" x14ac:dyDescent="0.3">
      <c r="A160" s="100"/>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2"/>
      <c r="Z160" s="2"/>
    </row>
    <row r="161" spans="1:26" ht="14.25" customHeight="1" x14ac:dyDescent="0.3">
      <c r="A161" s="100"/>
      <c r="B161" s="100"/>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2"/>
      <c r="Z161" s="2"/>
    </row>
    <row r="162" spans="1:26" ht="14.25" customHeight="1" x14ac:dyDescent="0.3">
      <c r="A162" s="100"/>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2"/>
      <c r="Z162" s="2"/>
    </row>
    <row r="163" spans="1:26" ht="14.25" customHeight="1" x14ac:dyDescent="0.3">
      <c r="A163" s="100"/>
      <c r="B163" s="100"/>
      <c r="C163" s="100"/>
      <c r="D163" s="100"/>
      <c r="E163" s="100"/>
      <c r="F163" s="100"/>
      <c r="G163" s="100"/>
      <c r="H163" s="100"/>
      <c r="I163" s="100"/>
      <c r="J163" s="100"/>
      <c r="K163" s="100"/>
      <c r="L163" s="100"/>
      <c r="M163" s="100"/>
      <c r="N163" s="100"/>
      <c r="O163" s="100"/>
      <c r="P163" s="100"/>
      <c r="Q163" s="100"/>
      <c r="R163" s="100"/>
      <c r="S163" s="100"/>
      <c r="T163" s="100"/>
      <c r="U163" s="100"/>
      <c r="V163" s="100"/>
      <c r="W163" s="100"/>
      <c r="X163" s="100"/>
      <c r="Y163" s="2"/>
      <c r="Z163" s="2"/>
    </row>
    <row r="164" spans="1:26" ht="14.25" customHeight="1" x14ac:dyDescent="0.3">
      <c r="A164" s="100"/>
      <c r="B164" s="100"/>
      <c r="C164" s="100"/>
      <c r="D164" s="100"/>
      <c r="E164" s="100"/>
      <c r="F164" s="100"/>
      <c r="G164" s="100"/>
      <c r="H164" s="100"/>
      <c r="I164" s="100"/>
      <c r="J164" s="100"/>
      <c r="K164" s="100"/>
      <c r="L164" s="100"/>
      <c r="M164" s="100"/>
      <c r="N164" s="100"/>
      <c r="O164" s="100"/>
      <c r="P164" s="100"/>
      <c r="Q164" s="100"/>
      <c r="R164" s="100"/>
      <c r="S164" s="100"/>
      <c r="T164" s="100"/>
      <c r="U164" s="100"/>
      <c r="V164" s="100"/>
      <c r="W164" s="100"/>
      <c r="X164" s="100"/>
      <c r="Y164" s="2"/>
      <c r="Z164" s="2"/>
    </row>
    <row r="165" spans="1:26" ht="14.25" customHeight="1" x14ac:dyDescent="0.3">
      <c r="A165" s="100"/>
      <c r="B165" s="100"/>
      <c r="C165" s="100"/>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2"/>
      <c r="Z165" s="2"/>
    </row>
    <row r="166" spans="1:26" ht="14.25" customHeight="1" x14ac:dyDescent="0.3">
      <c r="A166" s="100"/>
      <c r="B166" s="100"/>
      <c r="C166" s="100"/>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2"/>
      <c r="Z166" s="2"/>
    </row>
    <row r="167" spans="1:26" ht="14.25" customHeight="1" x14ac:dyDescent="0.3">
      <c r="A167" s="100"/>
      <c r="B167" s="100"/>
      <c r="C167" s="100"/>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2"/>
      <c r="Z167" s="2"/>
    </row>
    <row r="168" spans="1:26" ht="14.25" customHeight="1" x14ac:dyDescent="0.3">
      <c r="A168" s="100"/>
      <c r="B168" s="100"/>
      <c r="C168" s="100"/>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2"/>
      <c r="Z168" s="2"/>
    </row>
    <row r="169" spans="1:26" ht="14.25" customHeight="1" x14ac:dyDescent="0.3">
      <c r="A169" s="100"/>
      <c r="B169" s="100"/>
      <c r="C169" s="100"/>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2"/>
      <c r="Z169" s="2"/>
    </row>
    <row r="170" spans="1:26" ht="14.25" customHeight="1" x14ac:dyDescent="0.3">
      <c r="A170" s="100"/>
      <c r="B170" s="100"/>
      <c r="C170" s="100"/>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2"/>
      <c r="Z170" s="2"/>
    </row>
    <row r="171" spans="1:26" ht="14.25" customHeight="1" x14ac:dyDescent="0.3">
      <c r="A171" s="100"/>
      <c r="B171" s="100"/>
      <c r="C171" s="100"/>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2"/>
      <c r="Z171" s="2"/>
    </row>
    <row r="172" spans="1:26" ht="14.25" customHeight="1" x14ac:dyDescent="0.3">
      <c r="A172" s="100"/>
      <c r="B172" s="100"/>
      <c r="C172" s="100"/>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2"/>
      <c r="Z172" s="2"/>
    </row>
    <row r="173" spans="1:26" ht="14.25" customHeight="1" x14ac:dyDescent="0.3">
      <c r="A173" s="100"/>
      <c r="B173" s="100"/>
      <c r="C173" s="100"/>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2"/>
      <c r="Z173" s="2"/>
    </row>
    <row r="174" spans="1:26" ht="14.25" customHeight="1" x14ac:dyDescent="0.3">
      <c r="A174" s="100"/>
      <c r="B174" s="100"/>
      <c r="C174" s="100"/>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2"/>
      <c r="Z174" s="2"/>
    </row>
    <row r="175" spans="1:26" ht="14.25" customHeight="1" x14ac:dyDescent="0.3">
      <c r="A175" s="100"/>
      <c r="B175" s="100"/>
      <c r="C175" s="100"/>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2"/>
      <c r="Z175" s="2"/>
    </row>
    <row r="176" spans="1:26" ht="14.25" customHeight="1" x14ac:dyDescent="0.3">
      <c r="A176" s="100"/>
      <c r="B176" s="100"/>
      <c r="C176" s="100"/>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2"/>
      <c r="Z176" s="2"/>
    </row>
    <row r="177" spans="1:26" ht="14.25" customHeight="1" x14ac:dyDescent="0.3">
      <c r="A177" s="100"/>
      <c r="B177" s="100"/>
      <c r="C177" s="100"/>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2"/>
      <c r="Z177" s="2"/>
    </row>
    <row r="178" spans="1:26" ht="14.25" customHeight="1" x14ac:dyDescent="0.3">
      <c r="A178" s="100"/>
      <c r="B178" s="100"/>
      <c r="C178" s="100"/>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2"/>
      <c r="Z178" s="2"/>
    </row>
    <row r="179" spans="1:26" ht="14.25" customHeight="1" x14ac:dyDescent="0.3">
      <c r="A179" s="100"/>
      <c r="B179" s="100"/>
      <c r="C179" s="100"/>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2"/>
      <c r="Z179" s="2"/>
    </row>
    <row r="180" spans="1:26" ht="14.25" customHeight="1" x14ac:dyDescent="0.3">
      <c r="A180" s="100"/>
      <c r="B180" s="100"/>
      <c r="C180" s="100"/>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2"/>
      <c r="Z180" s="2"/>
    </row>
    <row r="181" spans="1:26" ht="14.25" customHeight="1" x14ac:dyDescent="0.3">
      <c r="A181" s="100"/>
      <c r="B181" s="100"/>
      <c r="C181" s="100"/>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2"/>
      <c r="Z181" s="2"/>
    </row>
    <row r="182" spans="1:26" ht="14.25" customHeight="1" x14ac:dyDescent="0.3">
      <c r="A182" s="100"/>
      <c r="B182" s="100"/>
      <c r="C182" s="100"/>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2"/>
      <c r="Z182" s="2"/>
    </row>
    <row r="183" spans="1:26" ht="14.25" customHeight="1" x14ac:dyDescent="0.3">
      <c r="A183" s="100"/>
      <c r="B183" s="100"/>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2"/>
      <c r="Z183" s="2"/>
    </row>
    <row r="184" spans="1:26" ht="14.25" customHeight="1" x14ac:dyDescent="0.3">
      <c r="A184" s="100"/>
      <c r="B184" s="100"/>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2"/>
      <c r="Z184" s="2"/>
    </row>
    <row r="185" spans="1:26" ht="14.25" customHeight="1" x14ac:dyDescent="0.3">
      <c r="A185" s="100"/>
      <c r="B185" s="100"/>
      <c r="C185" s="100"/>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2"/>
      <c r="Z185" s="2"/>
    </row>
    <row r="186" spans="1:26" ht="14.25" customHeight="1" x14ac:dyDescent="0.3">
      <c r="A186" s="100"/>
      <c r="B186" s="100"/>
      <c r="C186" s="100"/>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2"/>
      <c r="Z186" s="2"/>
    </row>
    <row r="187" spans="1:26" ht="14.25" customHeight="1" x14ac:dyDescent="0.3">
      <c r="A187" s="100"/>
      <c r="B187" s="100"/>
      <c r="C187" s="100"/>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2"/>
      <c r="Z187" s="2"/>
    </row>
    <row r="188" spans="1:26" ht="14.25" customHeight="1" x14ac:dyDescent="0.3">
      <c r="A188" s="100"/>
      <c r="B188" s="100"/>
      <c r="C188" s="100"/>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2"/>
      <c r="Z188" s="2"/>
    </row>
    <row r="189" spans="1:26" ht="14.25" customHeight="1" x14ac:dyDescent="0.3">
      <c r="A189" s="100"/>
      <c r="B189" s="100"/>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2"/>
      <c r="Z189" s="2"/>
    </row>
    <row r="190" spans="1:26" ht="14.25" customHeight="1" x14ac:dyDescent="0.3">
      <c r="A190" s="100"/>
      <c r="B190" s="100"/>
      <c r="C190" s="100"/>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2"/>
      <c r="Z190" s="2"/>
    </row>
    <row r="191" spans="1:26" ht="14.25" customHeight="1" x14ac:dyDescent="0.3">
      <c r="A191" s="100"/>
      <c r="B191" s="100"/>
      <c r="C191" s="100"/>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2"/>
      <c r="Z191" s="2"/>
    </row>
    <row r="192" spans="1:26" ht="14.25" customHeight="1" x14ac:dyDescent="0.3">
      <c r="A192" s="100"/>
      <c r="B192" s="100"/>
      <c r="C192" s="100"/>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2"/>
      <c r="Z192" s="2"/>
    </row>
    <row r="193" spans="1:26" ht="14.25" customHeight="1" x14ac:dyDescent="0.3">
      <c r="A193" s="100"/>
      <c r="B193" s="100"/>
      <c r="C193" s="100"/>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2"/>
      <c r="Z193" s="2"/>
    </row>
    <row r="194" spans="1:26" ht="14.25" customHeight="1" x14ac:dyDescent="0.3">
      <c r="A194" s="100"/>
      <c r="B194" s="100"/>
      <c r="C194" s="100"/>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2"/>
      <c r="Z194" s="2"/>
    </row>
    <row r="195" spans="1:26" ht="14.25" customHeight="1" x14ac:dyDescent="0.3">
      <c r="A195" s="100"/>
      <c r="B195" s="100"/>
      <c r="C195" s="100"/>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2"/>
      <c r="Z195" s="2"/>
    </row>
    <row r="196" spans="1:26" ht="14.25" customHeight="1" x14ac:dyDescent="0.3">
      <c r="A196" s="100"/>
      <c r="B196" s="100"/>
      <c r="C196" s="100"/>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2"/>
      <c r="Z196" s="2"/>
    </row>
    <row r="197" spans="1:26" ht="14.25" customHeight="1" x14ac:dyDescent="0.3">
      <c r="A197" s="100"/>
      <c r="B197" s="100"/>
      <c r="C197" s="100"/>
      <c r="D197" s="100"/>
      <c r="E197" s="100"/>
      <c r="F197" s="100"/>
      <c r="G197" s="100"/>
      <c r="H197" s="100"/>
      <c r="I197" s="100"/>
      <c r="J197" s="100"/>
      <c r="K197" s="100"/>
      <c r="L197" s="100"/>
      <c r="M197" s="100"/>
      <c r="N197" s="100"/>
      <c r="O197" s="100"/>
      <c r="P197" s="100"/>
      <c r="Q197" s="100"/>
      <c r="R197" s="100"/>
      <c r="S197" s="100"/>
      <c r="T197" s="100"/>
      <c r="U197" s="100"/>
      <c r="V197" s="100"/>
      <c r="W197" s="100"/>
      <c r="X197" s="100"/>
      <c r="Y197" s="2"/>
      <c r="Z197" s="2"/>
    </row>
    <row r="198" spans="1:26" ht="14.25" customHeight="1" x14ac:dyDescent="0.3">
      <c r="A198" s="100"/>
      <c r="B198" s="100"/>
      <c r="C198" s="100"/>
      <c r="D198" s="100"/>
      <c r="E198" s="100"/>
      <c r="F198" s="100"/>
      <c r="G198" s="100"/>
      <c r="H198" s="100"/>
      <c r="I198" s="100"/>
      <c r="J198" s="100"/>
      <c r="K198" s="100"/>
      <c r="L198" s="100"/>
      <c r="M198" s="100"/>
      <c r="N198" s="100"/>
      <c r="O198" s="100"/>
      <c r="P198" s="100"/>
      <c r="Q198" s="100"/>
      <c r="R198" s="100"/>
      <c r="S198" s="100"/>
      <c r="T198" s="100"/>
      <c r="U198" s="100"/>
      <c r="V198" s="100"/>
      <c r="W198" s="100"/>
      <c r="X198" s="100"/>
      <c r="Y198" s="2"/>
      <c r="Z198" s="2"/>
    </row>
    <row r="199" spans="1:26" ht="14.25" customHeight="1" x14ac:dyDescent="0.3">
      <c r="A199" s="100"/>
      <c r="B199" s="100"/>
      <c r="C199" s="100"/>
      <c r="D199" s="100"/>
      <c r="E199" s="100"/>
      <c r="F199" s="100"/>
      <c r="G199" s="100"/>
      <c r="H199" s="100"/>
      <c r="I199" s="100"/>
      <c r="J199" s="100"/>
      <c r="K199" s="100"/>
      <c r="L199" s="100"/>
      <c r="M199" s="100"/>
      <c r="N199" s="100"/>
      <c r="O199" s="100"/>
      <c r="P199" s="100"/>
      <c r="Q199" s="100"/>
      <c r="R199" s="100"/>
      <c r="S199" s="100"/>
      <c r="T199" s="100"/>
      <c r="U199" s="100"/>
      <c r="V199" s="100"/>
      <c r="W199" s="100"/>
      <c r="X199" s="100"/>
      <c r="Y199" s="2"/>
      <c r="Z199" s="2"/>
    </row>
    <row r="200" spans="1:26" ht="14.25" customHeight="1" x14ac:dyDescent="0.3">
      <c r="A200" s="100"/>
      <c r="B200" s="100"/>
      <c r="C200" s="100"/>
      <c r="D200" s="100"/>
      <c r="E200" s="100"/>
      <c r="F200" s="100"/>
      <c r="G200" s="100"/>
      <c r="H200" s="100"/>
      <c r="I200" s="100"/>
      <c r="J200" s="100"/>
      <c r="K200" s="100"/>
      <c r="L200" s="100"/>
      <c r="M200" s="100"/>
      <c r="N200" s="100"/>
      <c r="O200" s="100"/>
      <c r="P200" s="100"/>
      <c r="Q200" s="100"/>
      <c r="R200" s="100"/>
      <c r="S200" s="100"/>
      <c r="T200" s="100"/>
      <c r="U200" s="100"/>
      <c r="V200" s="100"/>
      <c r="W200" s="100"/>
      <c r="X200" s="100"/>
      <c r="Y200" s="2"/>
      <c r="Z200" s="2"/>
    </row>
    <row r="201" spans="1:26" ht="14.25" customHeight="1" x14ac:dyDescent="0.3">
      <c r="A201" s="100"/>
      <c r="B201" s="100"/>
      <c r="C201" s="100"/>
      <c r="D201" s="100"/>
      <c r="E201" s="100"/>
      <c r="F201" s="100"/>
      <c r="G201" s="100"/>
      <c r="H201" s="100"/>
      <c r="I201" s="100"/>
      <c r="J201" s="100"/>
      <c r="K201" s="100"/>
      <c r="L201" s="100"/>
      <c r="M201" s="100"/>
      <c r="N201" s="100"/>
      <c r="O201" s="100"/>
      <c r="P201" s="100"/>
      <c r="Q201" s="100"/>
      <c r="R201" s="100"/>
      <c r="S201" s="100"/>
      <c r="T201" s="100"/>
      <c r="U201" s="100"/>
      <c r="V201" s="100"/>
      <c r="W201" s="100"/>
      <c r="X201" s="100"/>
      <c r="Y201" s="2"/>
      <c r="Z201" s="2"/>
    </row>
    <row r="202" spans="1:26" ht="14.25" customHeight="1" x14ac:dyDescent="0.3">
      <c r="A202" s="100"/>
      <c r="B202" s="100"/>
      <c r="C202" s="100"/>
      <c r="D202" s="100"/>
      <c r="E202" s="100"/>
      <c r="F202" s="100"/>
      <c r="G202" s="100"/>
      <c r="H202" s="100"/>
      <c r="I202" s="100"/>
      <c r="J202" s="100"/>
      <c r="K202" s="100"/>
      <c r="L202" s="100"/>
      <c r="M202" s="100"/>
      <c r="N202" s="100"/>
      <c r="O202" s="100"/>
      <c r="P202" s="100"/>
      <c r="Q202" s="100"/>
      <c r="R202" s="100"/>
      <c r="S202" s="100"/>
      <c r="T202" s="100"/>
      <c r="U202" s="100"/>
      <c r="V202" s="100"/>
      <c r="W202" s="100"/>
      <c r="X202" s="100"/>
      <c r="Y202" s="2"/>
      <c r="Z202" s="2"/>
    </row>
    <row r="203" spans="1:26" ht="14.25" customHeight="1" x14ac:dyDescent="0.3">
      <c r="A203" s="100"/>
      <c r="B203" s="100"/>
      <c r="C203" s="100"/>
      <c r="D203" s="100"/>
      <c r="E203" s="100"/>
      <c r="F203" s="100"/>
      <c r="G203" s="100"/>
      <c r="H203" s="100"/>
      <c r="I203" s="100"/>
      <c r="J203" s="100"/>
      <c r="K203" s="100"/>
      <c r="L203" s="100"/>
      <c r="M203" s="100"/>
      <c r="N203" s="100"/>
      <c r="O203" s="100"/>
      <c r="P203" s="100"/>
      <c r="Q203" s="100"/>
      <c r="R203" s="100"/>
      <c r="S203" s="100"/>
      <c r="T203" s="100"/>
      <c r="U203" s="100"/>
      <c r="V203" s="100"/>
      <c r="W203" s="100"/>
      <c r="X203" s="100"/>
      <c r="Y203" s="2"/>
      <c r="Z203" s="2"/>
    </row>
    <row r="204" spans="1:26" ht="14.25" customHeight="1" x14ac:dyDescent="0.3">
      <c r="A204" s="100"/>
      <c r="B204" s="100"/>
      <c r="C204" s="100"/>
      <c r="D204" s="100"/>
      <c r="E204" s="100"/>
      <c r="F204" s="100"/>
      <c r="G204" s="100"/>
      <c r="H204" s="100"/>
      <c r="I204" s="100"/>
      <c r="J204" s="100"/>
      <c r="K204" s="100"/>
      <c r="L204" s="100"/>
      <c r="M204" s="100"/>
      <c r="N204" s="100"/>
      <c r="O204" s="100"/>
      <c r="P204" s="100"/>
      <c r="Q204" s="100"/>
      <c r="R204" s="100"/>
      <c r="S204" s="100"/>
      <c r="T204" s="100"/>
      <c r="U204" s="100"/>
      <c r="V204" s="100"/>
      <c r="W204" s="100"/>
      <c r="X204" s="100"/>
      <c r="Y204" s="2"/>
      <c r="Z204" s="2"/>
    </row>
    <row r="205" spans="1:26" ht="14.25" customHeight="1" x14ac:dyDescent="0.3">
      <c r="A205" s="100"/>
      <c r="B205" s="100"/>
      <c r="C205" s="100"/>
      <c r="D205" s="100"/>
      <c r="E205" s="100"/>
      <c r="F205" s="100"/>
      <c r="G205" s="100"/>
      <c r="H205" s="100"/>
      <c r="I205" s="100"/>
      <c r="J205" s="100"/>
      <c r="K205" s="100"/>
      <c r="L205" s="100"/>
      <c r="M205" s="100"/>
      <c r="N205" s="100"/>
      <c r="O205" s="100"/>
      <c r="P205" s="100"/>
      <c r="Q205" s="100"/>
      <c r="R205" s="100"/>
      <c r="S205" s="100"/>
      <c r="T205" s="100"/>
      <c r="U205" s="100"/>
      <c r="V205" s="100"/>
      <c r="W205" s="100"/>
      <c r="X205" s="100"/>
      <c r="Y205" s="2"/>
      <c r="Z205" s="2"/>
    </row>
    <row r="206" spans="1:26" ht="14.25" customHeight="1" x14ac:dyDescent="0.3">
      <c r="A206" s="100"/>
      <c r="B206" s="100"/>
      <c r="C206" s="100"/>
      <c r="D206" s="100"/>
      <c r="E206" s="100"/>
      <c r="F206" s="100"/>
      <c r="G206" s="100"/>
      <c r="H206" s="100"/>
      <c r="I206" s="100"/>
      <c r="J206" s="100"/>
      <c r="K206" s="100"/>
      <c r="L206" s="100"/>
      <c r="M206" s="100"/>
      <c r="N206" s="100"/>
      <c r="O206" s="100"/>
      <c r="P206" s="100"/>
      <c r="Q206" s="100"/>
      <c r="R206" s="100"/>
      <c r="S206" s="100"/>
      <c r="T206" s="100"/>
      <c r="U206" s="100"/>
      <c r="V206" s="100"/>
      <c r="W206" s="100"/>
      <c r="X206" s="100"/>
      <c r="Y206" s="2"/>
      <c r="Z206" s="2"/>
    </row>
    <row r="207" spans="1:26" ht="14.25" customHeight="1" x14ac:dyDescent="0.3">
      <c r="A207" s="100"/>
      <c r="B207" s="100"/>
      <c r="C207" s="100"/>
      <c r="D207" s="100"/>
      <c r="E207" s="100"/>
      <c r="F207" s="100"/>
      <c r="G207" s="100"/>
      <c r="H207" s="100"/>
      <c r="I207" s="100"/>
      <c r="J207" s="100"/>
      <c r="K207" s="100"/>
      <c r="L207" s="100"/>
      <c r="M207" s="100"/>
      <c r="N207" s="100"/>
      <c r="O207" s="100"/>
      <c r="P207" s="100"/>
      <c r="Q207" s="100"/>
      <c r="R207" s="100"/>
      <c r="S207" s="100"/>
      <c r="T207" s="100"/>
      <c r="U207" s="100"/>
      <c r="V207" s="100"/>
      <c r="W207" s="100"/>
      <c r="X207" s="100"/>
      <c r="Y207" s="2"/>
      <c r="Z207" s="2"/>
    </row>
    <row r="208" spans="1:26" ht="14.25" customHeight="1" x14ac:dyDescent="0.3">
      <c r="A208" s="100"/>
      <c r="B208" s="100"/>
      <c r="C208" s="100"/>
      <c r="D208" s="100"/>
      <c r="E208" s="100"/>
      <c r="F208" s="100"/>
      <c r="G208" s="100"/>
      <c r="H208" s="100"/>
      <c r="I208" s="100"/>
      <c r="J208" s="100"/>
      <c r="K208" s="100"/>
      <c r="L208" s="100"/>
      <c r="M208" s="100"/>
      <c r="N208" s="100"/>
      <c r="O208" s="100"/>
      <c r="P208" s="100"/>
      <c r="Q208" s="100"/>
      <c r="R208" s="100"/>
      <c r="S208" s="100"/>
      <c r="T208" s="100"/>
      <c r="U208" s="100"/>
      <c r="V208" s="100"/>
      <c r="W208" s="100"/>
      <c r="X208" s="100"/>
      <c r="Y208" s="2"/>
      <c r="Z208" s="2"/>
    </row>
    <row r="209" spans="1:26" ht="14.25" customHeight="1" x14ac:dyDescent="0.3">
      <c r="A209" s="100"/>
      <c r="B209" s="100"/>
      <c r="C209" s="100"/>
      <c r="D209" s="100"/>
      <c r="E209" s="100"/>
      <c r="F209" s="100"/>
      <c r="G209" s="100"/>
      <c r="H209" s="100"/>
      <c r="I209" s="100"/>
      <c r="J209" s="100"/>
      <c r="K209" s="100"/>
      <c r="L209" s="100"/>
      <c r="M209" s="100"/>
      <c r="N209" s="100"/>
      <c r="O209" s="100"/>
      <c r="P209" s="100"/>
      <c r="Q209" s="100"/>
      <c r="R209" s="100"/>
      <c r="S209" s="100"/>
      <c r="T209" s="100"/>
      <c r="U209" s="100"/>
      <c r="V209" s="100"/>
      <c r="W209" s="100"/>
      <c r="X209" s="100"/>
      <c r="Y209" s="2"/>
      <c r="Z209" s="2"/>
    </row>
    <row r="210" spans="1:26" ht="14.25" customHeight="1" x14ac:dyDescent="0.3">
      <c r="A210" s="100"/>
      <c r="B210" s="100"/>
      <c r="C210" s="100"/>
      <c r="D210" s="100"/>
      <c r="E210" s="100"/>
      <c r="F210" s="100"/>
      <c r="G210" s="100"/>
      <c r="H210" s="100"/>
      <c r="I210" s="100"/>
      <c r="J210" s="100"/>
      <c r="K210" s="100"/>
      <c r="L210" s="100"/>
      <c r="M210" s="100"/>
      <c r="N210" s="100"/>
      <c r="O210" s="100"/>
      <c r="P210" s="100"/>
      <c r="Q210" s="100"/>
      <c r="R210" s="100"/>
      <c r="S210" s="100"/>
      <c r="T210" s="100"/>
      <c r="U210" s="100"/>
      <c r="V210" s="100"/>
      <c r="W210" s="100"/>
      <c r="X210" s="100"/>
      <c r="Y210" s="2"/>
      <c r="Z210" s="2"/>
    </row>
    <row r="211" spans="1:26" ht="14.25" customHeight="1" x14ac:dyDescent="0.3">
      <c r="A211" s="100"/>
      <c r="B211" s="100"/>
      <c r="C211" s="100"/>
      <c r="D211" s="100"/>
      <c r="E211" s="100"/>
      <c r="F211" s="100"/>
      <c r="G211" s="100"/>
      <c r="H211" s="100"/>
      <c r="I211" s="100"/>
      <c r="J211" s="100"/>
      <c r="K211" s="100"/>
      <c r="L211" s="100"/>
      <c r="M211" s="100"/>
      <c r="N211" s="100"/>
      <c r="O211" s="100"/>
      <c r="P211" s="100"/>
      <c r="Q211" s="100"/>
      <c r="R211" s="100"/>
      <c r="S211" s="100"/>
      <c r="T211" s="100"/>
      <c r="U211" s="100"/>
      <c r="V211" s="100"/>
      <c r="W211" s="100"/>
      <c r="X211" s="100"/>
      <c r="Y211" s="2"/>
      <c r="Z211" s="2"/>
    </row>
    <row r="212" spans="1:26" ht="14.25" customHeight="1" x14ac:dyDescent="0.3">
      <c r="A212" s="100"/>
      <c r="B212" s="100"/>
      <c r="C212" s="100"/>
      <c r="D212" s="100"/>
      <c r="E212" s="100"/>
      <c r="F212" s="100"/>
      <c r="G212" s="100"/>
      <c r="H212" s="100"/>
      <c r="I212" s="100"/>
      <c r="J212" s="100"/>
      <c r="K212" s="100"/>
      <c r="L212" s="100"/>
      <c r="M212" s="100"/>
      <c r="N212" s="100"/>
      <c r="O212" s="100"/>
      <c r="P212" s="100"/>
      <c r="Q212" s="100"/>
      <c r="R212" s="100"/>
      <c r="S212" s="100"/>
      <c r="T212" s="100"/>
      <c r="U212" s="100"/>
      <c r="V212" s="100"/>
      <c r="W212" s="100"/>
      <c r="X212" s="100"/>
      <c r="Y212" s="2"/>
      <c r="Z212" s="2"/>
    </row>
    <row r="213" spans="1:26" ht="14.25" customHeight="1" x14ac:dyDescent="0.3">
      <c r="A213" s="100"/>
      <c r="B213" s="100"/>
      <c r="C213" s="100"/>
      <c r="D213" s="100"/>
      <c r="E213" s="100"/>
      <c r="F213" s="100"/>
      <c r="G213" s="100"/>
      <c r="H213" s="100"/>
      <c r="I213" s="100"/>
      <c r="J213" s="100"/>
      <c r="K213" s="100"/>
      <c r="L213" s="100"/>
      <c r="M213" s="100"/>
      <c r="N213" s="100"/>
      <c r="O213" s="100"/>
      <c r="P213" s="100"/>
      <c r="Q213" s="100"/>
      <c r="R213" s="100"/>
      <c r="S213" s="100"/>
      <c r="T213" s="100"/>
      <c r="U213" s="100"/>
      <c r="V213" s="100"/>
      <c r="W213" s="100"/>
      <c r="X213" s="100"/>
      <c r="Y213" s="2"/>
      <c r="Z213" s="2"/>
    </row>
    <row r="214" spans="1:26" ht="14.25" customHeight="1" x14ac:dyDescent="0.3">
      <c r="A214" s="100"/>
      <c r="B214" s="100"/>
      <c r="C214" s="100"/>
      <c r="D214" s="100"/>
      <c r="E214" s="100"/>
      <c r="F214" s="100"/>
      <c r="G214" s="100"/>
      <c r="H214" s="100"/>
      <c r="I214" s="100"/>
      <c r="J214" s="100"/>
      <c r="K214" s="100"/>
      <c r="L214" s="100"/>
      <c r="M214" s="100"/>
      <c r="N214" s="100"/>
      <c r="O214" s="100"/>
      <c r="P214" s="100"/>
      <c r="Q214" s="100"/>
      <c r="R214" s="100"/>
      <c r="S214" s="100"/>
      <c r="T214" s="100"/>
      <c r="U214" s="100"/>
      <c r="V214" s="100"/>
      <c r="W214" s="100"/>
      <c r="X214" s="100"/>
      <c r="Y214" s="2"/>
      <c r="Z214" s="2"/>
    </row>
    <row r="215" spans="1:26" ht="14.25" customHeight="1" x14ac:dyDescent="0.3">
      <c r="A215" s="100"/>
      <c r="B215" s="100"/>
      <c r="C215" s="100"/>
      <c r="D215" s="100"/>
      <c r="E215" s="100"/>
      <c r="F215" s="100"/>
      <c r="G215" s="100"/>
      <c r="H215" s="100"/>
      <c r="I215" s="100"/>
      <c r="J215" s="100"/>
      <c r="K215" s="100"/>
      <c r="L215" s="100"/>
      <c r="M215" s="100"/>
      <c r="N215" s="100"/>
      <c r="O215" s="100"/>
      <c r="P215" s="100"/>
      <c r="Q215" s="100"/>
      <c r="R215" s="100"/>
      <c r="S215" s="100"/>
      <c r="T215" s="100"/>
      <c r="U215" s="100"/>
      <c r="V215" s="100"/>
      <c r="W215" s="100"/>
      <c r="X215" s="100"/>
      <c r="Y215" s="2"/>
      <c r="Z215" s="2"/>
    </row>
    <row r="216" spans="1:26" ht="14.25" customHeight="1" x14ac:dyDescent="0.3">
      <c r="A216" s="100"/>
      <c r="B216" s="100"/>
      <c r="C216" s="100"/>
      <c r="D216" s="100"/>
      <c r="E216" s="100"/>
      <c r="F216" s="100"/>
      <c r="G216" s="100"/>
      <c r="H216" s="100"/>
      <c r="I216" s="100"/>
      <c r="J216" s="100"/>
      <c r="K216" s="100"/>
      <c r="L216" s="100"/>
      <c r="M216" s="100"/>
      <c r="N216" s="100"/>
      <c r="O216" s="100"/>
      <c r="P216" s="100"/>
      <c r="Q216" s="100"/>
      <c r="R216" s="100"/>
      <c r="S216" s="100"/>
      <c r="T216" s="100"/>
      <c r="U216" s="100"/>
      <c r="V216" s="100"/>
      <c r="W216" s="100"/>
      <c r="X216" s="100"/>
      <c r="Y216" s="2"/>
      <c r="Z216" s="2"/>
    </row>
    <row r="217" spans="1:26" ht="14.25" customHeight="1" x14ac:dyDescent="0.3">
      <c r="A217" s="100"/>
      <c r="B217" s="100"/>
      <c r="C217" s="100"/>
      <c r="D217" s="100"/>
      <c r="E217" s="100"/>
      <c r="F217" s="100"/>
      <c r="G217" s="100"/>
      <c r="H217" s="100"/>
      <c r="I217" s="100"/>
      <c r="J217" s="100"/>
      <c r="K217" s="100"/>
      <c r="L217" s="100"/>
      <c r="M217" s="100"/>
      <c r="N217" s="100"/>
      <c r="O217" s="100"/>
      <c r="P217" s="100"/>
      <c r="Q217" s="100"/>
      <c r="R217" s="100"/>
      <c r="S217" s="100"/>
      <c r="T217" s="100"/>
      <c r="U217" s="100"/>
      <c r="V217" s="100"/>
      <c r="W217" s="100"/>
      <c r="X217" s="100"/>
      <c r="Y217" s="2"/>
      <c r="Z217" s="2"/>
    </row>
    <row r="218" spans="1:26" ht="14.25" customHeight="1" x14ac:dyDescent="0.3">
      <c r="A218" s="100"/>
      <c r="B218" s="100"/>
      <c r="C218" s="100"/>
      <c r="D218" s="100"/>
      <c r="E218" s="100"/>
      <c r="F218" s="100"/>
      <c r="G218" s="100"/>
      <c r="H218" s="100"/>
      <c r="I218" s="100"/>
      <c r="J218" s="100"/>
      <c r="K218" s="100"/>
      <c r="L218" s="100"/>
      <c r="M218" s="100"/>
      <c r="N218" s="100"/>
      <c r="O218" s="100"/>
      <c r="P218" s="100"/>
      <c r="Q218" s="100"/>
      <c r="R218" s="100"/>
      <c r="S218" s="100"/>
      <c r="T218" s="100"/>
      <c r="U218" s="100"/>
      <c r="V218" s="100"/>
      <c r="W218" s="100"/>
      <c r="X218" s="100"/>
      <c r="Y218" s="2"/>
      <c r="Z218" s="2"/>
    </row>
    <row r="219" spans="1:26" ht="14.25" customHeight="1" x14ac:dyDescent="0.3">
      <c r="A219" s="100"/>
      <c r="B219" s="100"/>
      <c r="C219" s="100"/>
      <c r="D219" s="100"/>
      <c r="E219" s="100"/>
      <c r="F219" s="100"/>
      <c r="G219" s="100"/>
      <c r="H219" s="100"/>
      <c r="I219" s="100"/>
      <c r="J219" s="100"/>
      <c r="K219" s="100"/>
      <c r="L219" s="100"/>
      <c r="M219" s="100"/>
      <c r="N219" s="100"/>
      <c r="O219" s="100"/>
      <c r="P219" s="100"/>
      <c r="Q219" s="100"/>
      <c r="R219" s="100"/>
      <c r="S219" s="100"/>
      <c r="T219" s="100"/>
      <c r="U219" s="100"/>
      <c r="V219" s="100"/>
      <c r="W219" s="100"/>
      <c r="X219" s="100"/>
      <c r="Y219" s="2"/>
      <c r="Z219" s="2"/>
    </row>
    <row r="220" spans="1:26" ht="14.25" customHeight="1" x14ac:dyDescent="0.3">
      <c r="A220" s="100"/>
      <c r="B220" s="100"/>
      <c r="C220" s="100"/>
      <c r="D220" s="100"/>
      <c r="E220" s="100"/>
      <c r="F220" s="100"/>
      <c r="G220" s="100"/>
      <c r="H220" s="100"/>
      <c r="I220" s="100"/>
      <c r="J220" s="100"/>
      <c r="K220" s="100"/>
      <c r="L220" s="100"/>
      <c r="M220" s="100"/>
      <c r="N220" s="100"/>
      <c r="O220" s="100"/>
      <c r="P220" s="100"/>
      <c r="Q220" s="100"/>
      <c r="R220" s="100"/>
      <c r="S220" s="100"/>
      <c r="T220" s="100"/>
      <c r="U220" s="100"/>
      <c r="V220" s="100"/>
      <c r="W220" s="100"/>
      <c r="X220" s="100"/>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GXdY1GlPkelO4xAslib+YnYLc3hdrJM31erKHTV158+kE08qrHkTQHIyJmaBKQ2Etk7gPQ1s/3A94JeRjkf6Cw==" saltValue="GDb4WrbcifE+zcyH6w80Gg==" spinCount="100000" sheet="1" objects="1" scenarios="1"/>
  <mergeCells count="6">
    <mergeCell ref="A7:G7"/>
    <mergeCell ref="A1:K2"/>
    <mergeCell ref="A3:K3"/>
    <mergeCell ref="B4:K4"/>
    <mergeCell ref="A5:K5"/>
    <mergeCell ref="A6:K6"/>
  </mergeCells>
  <pageMargins left="0.25" right="0.25" top="0.75" bottom="0.75" header="0" footer="0"/>
  <pageSetup paperSize="9"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defaultColWidth="12.59765625" defaultRowHeight="15" customHeight="1" x14ac:dyDescent="0.25"/>
  <cols>
    <col min="1" max="26" width="8.59765625" customWidth="1"/>
  </cols>
  <sheetData>
    <row r="1" spans="1:1" ht="13.5" customHeight="1" x14ac:dyDescent="0.25"/>
    <row r="2" spans="1:1" ht="13.5" customHeight="1" x14ac:dyDescent="0.25">
      <c r="A2" s="108" t="s">
        <v>90</v>
      </c>
    </row>
    <row r="3" spans="1:1" ht="13.5" customHeight="1" x14ac:dyDescent="0.25">
      <c r="A3" s="108" t="s">
        <v>674</v>
      </c>
    </row>
    <row r="4" spans="1:1" ht="13.5" customHeight="1" x14ac:dyDescent="0.25">
      <c r="A4" s="108" t="s">
        <v>675</v>
      </c>
    </row>
    <row r="5" spans="1:1" ht="13.5" customHeight="1" x14ac:dyDescent="0.25">
      <c r="A5" s="108" t="s">
        <v>676</v>
      </c>
    </row>
    <row r="6" spans="1:1" ht="13.5" customHeight="1" x14ac:dyDescent="0.25"/>
    <row r="7" spans="1:1" ht="13.5" customHeight="1" x14ac:dyDescent="0.25"/>
    <row r="8" spans="1:1" ht="13.5" customHeight="1" x14ac:dyDescent="0.25"/>
    <row r="9" spans="1:1" ht="13.5" customHeight="1" x14ac:dyDescent="0.25"/>
    <row r="10" spans="1:1" ht="13.5" customHeight="1" x14ac:dyDescent="0.25"/>
    <row r="11" spans="1:1" ht="13.5" customHeight="1" x14ac:dyDescent="0.25"/>
    <row r="12" spans="1:1" ht="13.5" customHeight="1" x14ac:dyDescent="0.25"/>
    <row r="13" spans="1:1" ht="13.5" customHeight="1" x14ac:dyDescent="0.25"/>
    <row r="14" spans="1:1" ht="13.5" customHeight="1" x14ac:dyDescent="0.25"/>
    <row r="15" spans="1:1" ht="13.5" customHeight="1" x14ac:dyDescent="0.25"/>
    <row r="16" spans="1:1" ht="13.5" customHeight="1" x14ac:dyDescent="0.25"/>
    <row r="17" ht="13.5" customHeight="1" x14ac:dyDescent="0.25"/>
    <row r="18" ht="13.5" customHeight="1" x14ac:dyDescent="0.25"/>
    <row r="19" ht="13.5" customHeight="1" x14ac:dyDescent="0.25"/>
    <row r="20" ht="13.5" customHeight="1" x14ac:dyDescent="0.25"/>
    <row r="21" ht="13.5" customHeight="1" x14ac:dyDescent="0.25"/>
    <row r="22" ht="13.5" customHeight="1" x14ac:dyDescent="0.25"/>
    <row r="23" ht="13.5" customHeight="1" x14ac:dyDescent="0.25"/>
    <row r="24" ht="13.5" customHeight="1" x14ac:dyDescent="0.25"/>
    <row r="25" ht="13.5" customHeight="1" x14ac:dyDescent="0.25"/>
    <row r="26" ht="13.5" customHeight="1" x14ac:dyDescent="0.25"/>
    <row r="27" ht="13.5" customHeight="1" x14ac:dyDescent="0.25"/>
    <row r="28" ht="13.5" customHeight="1" x14ac:dyDescent="0.25"/>
    <row r="29" ht="13.5" customHeight="1" x14ac:dyDescent="0.25"/>
    <row r="30" ht="13.5" customHeight="1" x14ac:dyDescent="0.25"/>
    <row r="31" ht="13.5" customHeight="1" x14ac:dyDescent="0.25"/>
    <row r="32"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Coversheet</vt:lpstr>
      <vt:lpstr>Index Page</vt:lpstr>
      <vt:lpstr>Instructions Please read</vt:lpstr>
      <vt:lpstr>Non-Core &amp; Low Value Orders</vt:lpstr>
      <vt:lpstr>Lot 3 Core List</vt:lpstr>
      <vt:lpstr>Delivery Service Options</vt:lpstr>
      <vt:lpstr>Total Basket Price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Rooney</dc:creator>
  <cp:lastModifiedBy>Jonathan Wotman</cp:lastModifiedBy>
  <dcterms:created xsi:type="dcterms:W3CDTF">2019-11-14T15:55:42Z</dcterms:created>
  <dcterms:modified xsi:type="dcterms:W3CDTF">2023-07-12T11:36:33Z</dcterms:modified>
</cp:coreProperties>
</file>