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640" windowHeight="14120"/>
  </bookViews>
  <sheets>
    <sheet name="2018" sheetId="1" r:id="rId1"/>
  </sheets>
  <definedNames>
    <definedName name="_xlnm._FilterDatabase" localSheetId="0" hidden="1">'2018'!$A$1:$R$1</definedName>
    <definedName name="_xlnm.Print_Area" localSheetId="0">'2018'!$A$1:$Q$29</definedName>
    <definedName name="_xlnm.Print_Titles" localSheetId="0">'2018'!$1:$1</definedName>
    <definedName name="Z_031FCF9B_7B32_4625_A4AB_50958347C472_.wvu.Cols" localSheetId="0" hidden="1">'2018'!$G:$G</definedName>
    <definedName name="Z_031FCF9B_7B32_4625_A4AB_50958347C472_.wvu.FilterData" localSheetId="0" hidden="1">'2018'!$A$1:$R$1</definedName>
    <definedName name="Z_031FCF9B_7B32_4625_A4AB_50958347C472_.wvu.PrintArea" localSheetId="0" hidden="1">'2018'!$A$1:$H$1</definedName>
    <definedName name="Z_031FCF9B_7B32_4625_A4AB_50958347C472_.wvu.PrintTitles" localSheetId="0" hidden="1">'2018'!$1:$1</definedName>
    <definedName name="Z_2B96EFAD_980F_4B44_BAE4_BB6D1E1B8353_.wvu.Cols" localSheetId="0" hidden="1">'2018'!$G:$G</definedName>
    <definedName name="Z_2B96EFAD_980F_4B44_BAE4_BB6D1E1B8353_.wvu.FilterData" localSheetId="0" hidden="1">'2018'!$A$1:$R$1</definedName>
    <definedName name="Z_2B96EFAD_980F_4B44_BAE4_BB6D1E1B8353_.wvu.PrintArea" localSheetId="0" hidden="1">'2018'!$A$1:$H$1</definedName>
    <definedName name="Z_2B96EFAD_980F_4B44_BAE4_BB6D1E1B8353_.wvu.PrintTitles" localSheetId="0" hidden="1">'2018'!$1:$1</definedName>
    <definedName name="Z_3714E5AF_D011_458D_8119_9B200B05231A_.wvu.Cols" localSheetId="0" hidden="1">'2018'!$G:$G</definedName>
    <definedName name="Z_3714E5AF_D011_458D_8119_9B200B05231A_.wvu.PrintTitles" localSheetId="0" hidden="1">'2018'!$1:$1</definedName>
    <definedName name="Z_473994AD_01DE_4142_A411_F18FCD42C397_.wvu.Cols" localSheetId="0" hidden="1">'2018'!#REF!,'2018'!$D:$D,'2018'!$G:$G,'2018'!$I:$R</definedName>
    <definedName name="Z_473994AD_01DE_4142_A411_F18FCD42C397_.wvu.PrintTitles" localSheetId="0" hidden="1">'2018'!$1:$1</definedName>
    <definedName name="Z_60559465_BB53_45AE_A308_42A494F2E57C_.wvu.Cols" localSheetId="0" hidden="1">'2018'!#REF!,'2018'!$G:$G</definedName>
    <definedName name="Z_60559465_BB53_45AE_A308_42A494F2E57C_.wvu.FilterData" localSheetId="0" hidden="1">'2018'!$A$1:$R$1</definedName>
    <definedName name="Z_60559465_BB53_45AE_A308_42A494F2E57C_.wvu.PrintTitles" localSheetId="0" hidden="1">'2018'!$1:$1</definedName>
    <definedName name="Z_736B3527_BDDC_41C4_80E7_DA08D84E106D_.wvu.Cols" localSheetId="0" hidden="1">'2018'!#REF!,'2018'!$D:$D,'2018'!$G:$G,'2018'!$I:$R</definedName>
    <definedName name="Z_736B3527_BDDC_41C4_80E7_DA08D84E106D_.wvu.PrintTitles" localSheetId="0" hidden="1">'2018'!$1:$1</definedName>
    <definedName name="Z_DE52CCEF_3CCC_4AA0_BE13_BA5F846AC1A5_.wvu.FilterData" localSheetId="0" hidden="1">'2018'!$A$1:$R$1</definedName>
    <definedName name="Z_E2FD3368_7172_4735_92BF_72307B8D6122_.wvu.PrintTitles" localSheetId="0" hidden="1">'2018'!$1:$1</definedName>
  </definedNames>
  <calcPr calcId="145621"/>
</workbook>
</file>

<file path=xl/calcChain.xml><?xml version="1.0" encoding="utf-8"?>
<calcChain xmlns="http://schemas.openxmlformats.org/spreadsheetml/2006/main">
  <c r="O2" i="1" l="1"/>
  <c r="O3" i="1"/>
  <c r="R3" i="1" s="1"/>
  <c r="O4" i="1"/>
  <c r="O5" i="1"/>
  <c r="R5" i="1" s="1"/>
  <c r="O6" i="1"/>
  <c r="O7" i="1"/>
  <c r="R7" i="1" s="1"/>
  <c r="O8" i="1"/>
  <c r="R8" i="1" s="1"/>
  <c r="O9" i="1"/>
  <c r="R9" i="1" s="1"/>
  <c r="O10" i="1"/>
  <c r="O11" i="1"/>
  <c r="R11" i="1" s="1"/>
  <c r="O12" i="1"/>
  <c r="O13" i="1"/>
  <c r="R13" i="1" s="1"/>
  <c r="O14" i="1"/>
  <c r="O15" i="1"/>
  <c r="R15" i="1" s="1"/>
  <c r="O16" i="1"/>
  <c r="R16" i="1" s="1"/>
  <c r="O17" i="1"/>
  <c r="R17" i="1" s="1"/>
  <c r="O18" i="1"/>
  <c r="O19" i="1"/>
  <c r="R19" i="1" s="1"/>
  <c r="O20" i="1"/>
  <c r="O21" i="1"/>
  <c r="R21" i="1" s="1"/>
  <c r="O22" i="1"/>
  <c r="O23" i="1"/>
  <c r="R23" i="1" s="1"/>
  <c r="O24" i="1"/>
  <c r="R24" i="1" s="1"/>
  <c r="O25" i="1"/>
  <c r="R25" i="1" s="1"/>
  <c r="Q25" i="1"/>
  <c r="P25" i="1"/>
  <c r="Q24" i="1"/>
  <c r="P24" i="1"/>
  <c r="Q23" i="1"/>
  <c r="P23" i="1"/>
  <c r="Q22" i="1"/>
  <c r="P22" i="1"/>
  <c r="R22" i="1"/>
  <c r="Q21" i="1"/>
  <c r="P21" i="1"/>
  <c r="Q20" i="1"/>
  <c r="P20" i="1"/>
  <c r="R20" i="1"/>
  <c r="Q19" i="1"/>
  <c r="P19" i="1"/>
  <c r="Q18" i="1"/>
  <c r="P18" i="1"/>
  <c r="R18" i="1"/>
  <c r="Q17" i="1"/>
  <c r="P17" i="1"/>
  <c r="Q16" i="1"/>
  <c r="P16" i="1"/>
  <c r="Q15" i="1"/>
  <c r="P15" i="1"/>
  <c r="Q14" i="1"/>
  <c r="P14" i="1"/>
  <c r="R14" i="1"/>
  <c r="Q13" i="1"/>
  <c r="P13" i="1"/>
  <c r="Q12" i="1"/>
  <c r="P12" i="1"/>
  <c r="R12" i="1"/>
  <c r="Q11" i="1"/>
  <c r="P11" i="1"/>
  <c r="Q10" i="1"/>
  <c r="P10" i="1"/>
  <c r="R10" i="1"/>
  <c r="Q9" i="1"/>
  <c r="P9" i="1"/>
  <c r="Q8" i="1"/>
  <c r="P8" i="1"/>
  <c r="Q7" i="1"/>
  <c r="P7" i="1"/>
  <c r="Q6" i="1"/>
  <c r="P6" i="1"/>
  <c r="R6" i="1"/>
  <c r="Q5" i="1"/>
  <c r="P5" i="1"/>
  <c r="Q4" i="1"/>
  <c r="P4" i="1"/>
  <c r="R4" i="1"/>
  <c r="Q3" i="1"/>
  <c r="P3" i="1"/>
  <c r="Q2" i="1"/>
  <c r="P2" i="1"/>
  <c r="R2" i="1"/>
</calcChain>
</file>

<file path=xl/sharedStrings.xml><?xml version="1.0" encoding="utf-8"?>
<sst xmlns="http://schemas.openxmlformats.org/spreadsheetml/2006/main" count="95" uniqueCount="85">
  <si>
    <t>Contract</t>
  </si>
  <si>
    <t>Route No.</t>
  </si>
  <si>
    <t>Route description</t>
  </si>
  <si>
    <t>Name of Contractor</t>
  </si>
  <si>
    <t>Contract start date</t>
  </si>
  <si>
    <t>Contract end date</t>
  </si>
  <si>
    <t>Current annualised cost</t>
  </si>
  <si>
    <t>Seating</t>
  </si>
  <si>
    <t>Number of bidders</t>
  </si>
  <si>
    <t>Length of contract</t>
  </si>
  <si>
    <t>No. of days service operates annually</t>
  </si>
  <si>
    <t xml:space="preserve">Accepted Daily Price </t>
  </si>
  <si>
    <t>Lowest Daily Price</t>
  </si>
  <si>
    <t>Highest Daily Price</t>
  </si>
  <si>
    <t xml:space="preserve">Accepted Annual Price </t>
  </si>
  <si>
    <t>Lowest Annual Price</t>
  </si>
  <si>
    <t>Highest Annual Price</t>
  </si>
  <si>
    <t>Accepted Contract Value</t>
  </si>
  <si>
    <t>Midland Red (South) Ltd t/a Stagecoach Midlands</t>
  </si>
  <si>
    <t>TO/11779</t>
  </si>
  <si>
    <t>104 Hampton on the Hill - Henley High School; 523am Hatton Park to Ferncumbe Primary</t>
  </si>
  <si>
    <t>Hanson Coaches</t>
  </si>
  <si>
    <t>TO/11780</t>
  </si>
  <si>
    <t>112 Ullenhall to Henley Primaries</t>
  </si>
  <si>
    <t>Gogo Transport</t>
  </si>
  <si>
    <t>TO/11781</t>
  </si>
  <si>
    <t>201 Bransons Cross to Alcester Schools</t>
  </si>
  <si>
    <t>Meadway Private Hire Ltd</t>
  </si>
  <si>
    <t>TO/11782</t>
  </si>
  <si>
    <t>202 Henley to Alcester Schools</t>
  </si>
  <si>
    <t>TO/11783</t>
  </si>
  <si>
    <t>203 Lapworth to Alcester Schools</t>
  </si>
  <si>
    <t>TO/11784</t>
  </si>
  <si>
    <t>204 Leamington and Hatton to Alcester Schools</t>
  </si>
  <si>
    <t>TO/11785</t>
  </si>
  <si>
    <t>153am Oxhill to Shipston High School; 152 Shipston to Newbold and Tredington Primary Schools</t>
  </si>
  <si>
    <t>Bakers Comercial Services Ltd</t>
  </si>
  <si>
    <t>TO/11786</t>
  </si>
  <si>
    <t>256am Hatton Park to Stratford Schools</t>
  </si>
  <si>
    <t>Brookline Cars Ltd</t>
  </si>
  <si>
    <t>TO/11787</t>
  </si>
  <si>
    <t>271 Knightcote to Stratford Schools</t>
  </si>
  <si>
    <t>Ridleys Coaches Ltd</t>
  </si>
  <si>
    <t>TO/11788</t>
  </si>
  <si>
    <t>205 Lighthorne Village to Alcester Schools</t>
  </si>
  <si>
    <t>Kimlan</t>
  </si>
  <si>
    <t>TO/11789</t>
  </si>
  <si>
    <t>206 Lower Tysoe to Alcester Schools</t>
  </si>
  <si>
    <t>TO/11790</t>
  </si>
  <si>
    <t>207 Ilmington to Alcester Grammar</t>
  </si>
  <si>
    <t>Henshaw's Executive Travel Ltd</t>
  </si>
  <si>
    <t>TO/11791</t>
  </si>
  <si>
    <t>209 Gaydon - Alcester Schs</t>
  </si>
  <si>
    <t>TO/11792</t>
  </si>
  <si>
    <t>210 Leamington Spa to Alcester Schools</t>
  </si>
  <si>
    <t>TO/11793</t>
  </si>
  <si>
    <t>211 Admington to St Benedicts</t>
  </si>
  <si>
    <t>TO/11794</t>
  </si>
  <si>
    <t>240 Marlcliff to Alcester Schools</t>
  </si>
  <si>
    <t>Woodstones Coaches Limited</t>
  </si>
  <si>
    <t>TO/11795</t>
  </si>
  <si>
    <t>241 Bidford to Alcester Academy, 245pm Alcester Grammar to Bidford</t>
  </si>
  <si>
    <t>TO/11796</t>
  </si>
  <si>
    <t>245am Bidford to Alcester Academy; 105pm Henley High School to Norton Lindsey</t>
  </si>
  <si>
    <t>TO/11797</t>
  </si>
  <si>
    <t>242 Clifford Chambers to Alcester Schools</t>
  </si>
  <si>
    <t>Bouden Coach Travel</t>
  </si>
  <si>
    <t>TO/11798</t>
  </si>
  <si>
    <t>243 Astwood Bank to Alcester Schools</t>
  </si>
  <si>
    <t>TO/11799</t>
  </si>
  <si>
    <t>541 Brandon to North Leamington School</t>
  </si>
  <si>
    <t>A-Line Coaches Coventry Ltd</t>
  </si>
  <si>
    <t>TO/11800</t>
  </si>
  <si>
    <t>S862W</t>
  </si>
  <si>
    <t>S862W Nuneaton to Oakwood School</t>
  </si>
  <si>
    <t>16 + 2WC</t>
  </si>
  <si>
    <t>TO/11801</t>
  </si>
  <si>
    <t>S774W</t>
  </si>
  <si>
    <t>S774W Atherstone to Woodlands School</t>
  </si>
  <si>
    <t>Coventry Minibuses</t>
  </si>
  <si>
    <t>WCC - ST</t>
  </si>
  <si>
    <t>Not awarded</t>
  </si>
  <si>
    <t>Emergency contracts</t>
  </si>
  <si>
    <t>TO/xx,xxx*</t>
  </si>
  <si>
    <t>See remarks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</si>
</sst>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£&quot;* #,##0.00_-;\-&quot;£&quot;* #,##0.00_-;_-&quot;£&quot;* &quot;-&quot;??_-;_-@_-"/>
    <numFmt numFmtId="164" formatCode="&quot;£&quot;#,##0.00"/>
  </numFmts>
  <fonts count="7" x14ac:knownFonts="1">
    <font>
      <sz val="10"/>
      <name val="Arial"/>
    </font>
    <font>
      <sz val="12"/>
      <color theme="1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</borders>
  <cellStyleXfs count="64">
    <xf numFmtId="0" fontId="0" fillId="0" borderId="0"/>
    <xf numFmtId="0" fontId="2" fillId="0" borderId="0"/>
    <xf numFmtId="0" fontId="2" fillId="0" borderId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  <xf numFmtId="0" fontId="2" fillId="2" borderId="1" applyNumberFormat="0" applyFont="0" applyAlignment="0" applyProtection="0"/>
  </cellStyleXfs>
  <cellXfs count="102">
    <xf numFmtId="0" fontId="0" fillId="0" borderId="0" xfId="0"/>
    <xf numFmtId="0" fontId="3" fillId="0" borderId="0" xfId="0" applyFont="1" applyBorder="1" applyAlignment="1">
      <alignment horizontal="centerContinuous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14" fontId="4" fillId="0" borderId="0" xfId="0" applyNumberFormat="1" applyFont="1" applyFill="1" applyAlignment="1">
      <alignment horizontal="left" vertical="top" wrapText="1"/>
    </xf>
    <xf numFmtId="164" fontId="4" fillId="0" borderId="0" xfId="0" applyNumberFormat="1" applyFont="1" applyFill="1" applyAlignment="1">
      <alignment vertical="top" wrapText="1"/>
    </xf>
    <xf numFmtId="0" fontId="4" fillId="0" borderId="0" xfId="0" applyFont="1" applyFill="1" applyAlignment="1">
      <alignment horizontal="center" vertical="top"/>
    </xf>
    <xf numFmtId="44" fontId="4" fillId="0" borderId="0" xfId="0" applyNumberFormat="1" applyFont="1" applyFill="1" applyAlignment="1">
      <alignment horizontal="left" vertical="top" wrapText="1"/>
    </xf>
    <xf numFmtId="14" fontId="4" fillId="0" borderId="0" xfId="0" applyNumberFormat="1" applyFont="1" applyFill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3" fillId="15" borderId="0" xfId="0" applyFont="1" applyFill="1" applyBorder="1" applyAlignment="1">
      <alignment horizontal="centerContinuous" vertical="top" wrapText="1"/>
    </xf>
    <xf numFmtId="0" fontId="3" fillId="0" borderId="0" xfId="0" applyFont="1" applyBorder="1" applyAlignment="1">
      <alignment horizontal="left" vertical="top" wrapText="1"/>
    </xf>
    <xf numFmtId="14" fontId="4" fillId="0" borderId="0" xfId="0" quotePrefix="1" applyNumberFormat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44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 wrapText="1"/>
    </xf>
    <xf numFmtId="44" fontId="4" fillId="0" borderId="0" xfId="0" applyNumberFormat="1" applyFont="1" applyFill="1" applyAlignment="1">
      <alignment wrapText="1"/>
    </xf>
    <xf numFmtId="44" fontId="4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14" fontId="4" fillId="0" borderId="0" xfId="0" applyNumberFormat="1" applyFont="1" applyBorder="1" applyAlignment="1">
      <alignment horizontal="left" vertical="top" wrapText="1"/>
    </xf>
    <xf numFmtId="14" fontId="3" fillId="0" borderId="0" xfId="0" applyNumberFormat="1" applyFont="1" applyBorder="1" applyAlignment="1">
      <alignment horizontal="center" vertical="top" wrapText="1"/>
    </xf>
    <xf numFmtId="164" fontId="3" fillId="0" borderId="0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44" fontId="3" fillId="0" borderId="0" xfId="0" applyNumberFormat="1" applyFont="1" applyBorder="1" applyAlignment="1">
      <alignment horizontal="center" vertical="top" wrapText="1"/>
    </xf>
    <xf numFmtId="14" fontId="3" fillId="0" borderId="0" xfId="0" applyNumberFormat="1" applyFont="1" applyFill="1" applyBorder="1" applyAlignment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14" fontId="4" fillId="0" borderId="0" xfId="0" quotePrefix="1" applyNumberFormat="1" applyFont="1" applyFill="1" applyAlignment="1">
      <alignment horizontal="left" vertical="top"/>
    </xf>
    <xf numFmtId="14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center" vertical="top"/>
    </xf>
    <xf numFmtId="16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44" fontId="3" fillId="0" borderId="0" xfId="0" applyNumberFormat="1" applyFont="1" applyBorder="1" applyAlignment="1">
      <alignment horizontal="center" vertical="top"/>
    </xf>
    <xf numFmtId="0" fontId="3" fillId="0" borderId="0" xfId="0" applyFont="1" applyAlignment="1"/>
    <xf numFmtId="0" fontId="0" fillId="0" borderId="0" xfId="0" applyAlignment="1">
      <alignment vertical="top" wrapText="1"/>
    </xf>
    <xf numFmtId="44" fontId="4" fillId="0" borderId="0" xfId="0" applyNumberFormat="1" applyFont="1" applyBorder="1" applyAlignment="1">
      <alignment wrapText="1"/>
    </xf>
    <xf numFmtId="14" fontId="4" fillId="0" borderId="0" xfId="0" applyNumberFormat="1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wrapText="1"/>
    </xf>
    <xf numFmtId="0" fontId="3" fillId="0" borderId="0" xfId="0" applyFont="1" applyFill="1" applyBorder="1" applyAlignment="1">
      <alignment horizontal="centerContinuous" vertical="top" wrapText="1"/>
    </xf>
    <xf numFmtId="0" fontId="5" fillId="0" borderId="0" xfId="0" applyFont="1" applyFill="1" applyBorder="1" applyAlignment="1">
      <alignment horizontal="centerContinuous" vertical="top" wrapText="1"/>
    </xf>
    <xf numFmtId="0" fontId="5" fillId="0" borderId="0" xfId="0" applyFont="1" applyFill="1" applyAlignment="1">
      <alignment horizontal="centerContinuous" vertical="top" wrapText="1"/>
    </xf>
    <xf numFmtId="14" fontId="5" fillId="0" borderId="0" xfId="0" applyNumberFormat="1" applyFont="1" applyFill="1" applyAlignment="1">
      <alignment horizontal="centerContinuous" vertical="top" wrapText="1"/>
    </xf>
    <xf numFmtId="164" fontId="5" fillId="0" borderId="0" xfId="0" applyNumberFormat="1" applyFont="1" applyFill="1" applyAlignment="1">
      <alignment horizontal="centerContinuous" vertical="top" wrapText="1"/>
    </xf>
    <xf numFmtId="44" fontId="5" fillId="0" borderId="0" xfId="0" applyNumberFormat="1" applyFont="1" applyFill="1" applyAlignment="1">
      <alignment horizontal="centerContinuous" vertical="top" wrapText="1"/>
    </xf>
    <xf numFmtId="44" fontId="5" fillId="0" borderId="0" xfId="0" applyNumberFormat="1" applyFont="1" applyFill="1" applyBorder="1" applyAlignment="1">
      <alignment horizontal="centerContinuous" vertical="top" wrapText="1"/>
    </xf>
    <xf numFmtId="44" fontId="5" fillId="0" borderId="0" xfId="0" applyNumberFormat="1" applyFont="1" applyFill="1" applyBorder="1" applyAlignment="1">
      <alignment horizontal="center" vertical="top" wrapText="1"/>
    </xf>
    <xf numFmtId="44" fontId="5" fillId="0" borderId="2" xfId="0" applyNumberFormat="1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1" fillId="0" borderId="0" xfId="1" applyFont="1" applyFill="1" applyAlignment="1">
      <alignment vertical="top" wrapText="1"/>
    </xf>
    <xf numFmtId="14" fontId="1" fillId="0" borderId="0" xfId="1" applyNumberFormat="1" applyFont="1" applyFill="1" applyAlignment="1">
      <alignment vertical="top" wrapText="1"/>
    </xf>
    <xf numFmtId="14" fontId="1" fillId="0" borderId="0" xfId="1" applyNumberFormat="1" applyFont="1" applyFill="1" applyAlignment="1">
      <alignment horizontal="left" vertical="top" wrapText="1"/>
    </xf>
    <xf numFmtId="14" fontId="6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center" vertical="top"/>
    </xf>
    <xf numFmtId="44" fontId="6" fillId="0" borderId="0" xfId="0" applyNumberFormat="1" applyFont="1" applyFill="1" applyAlignment="1">
      <alignment horizontal="left" vertical="top" wrapText="1"/>
    </xf>
    <xf numFmtId="44" fontId="6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6" fillId="15" borderId="0" xfId="0" applyFont="1" applyFill="1" applyBorder="1" applyAlignment="1">
      <alignment horizontal="left" vertical="top" wrapText="1"/>
    </xf>
    <xf numFmtId="0" fontId="1" fillId="15" borderId="0" xfId="1" applyFont="1" applyFill="1" applyAlignment="1">
      <alignment vertical="top" wrapText="1"/>
    </xf>
    <xf numFmtId="0" fontId="5" fillId="15" borderId="0" xfId="0" applyFont="1" applyFill="1" applyBorder="1" applyAlignment="1">
      <alignment horizontal="centerContinuous" vertical="top" wrapText="1"/>
    </xf>
    <xf numFmtId="14" fontId="1" fillId="15" borderId="0" xfId="1" applyNumberFormat="1" applyFont="1" applyFill="1" applyAlignment="1">
      <alignment horizontal="left" vertical="top" wrapText="1"/>
    </xf>
    <xf numFmtId="14" fontId="6" fillId="15" borderId="0" xfId="0" applyNumberFormat="1" applyFont="1" applyFill="1" applyBorder="1" applyAlignment="1">
      <alignment horizontal="left" vertical="top" wrapText="1"/>
    </xf>
    <xf numFmtId="0" fontId="5" fillId="15" borderId="0" xfId="0" applyFont="1" applyFill="1" applyBorder="1" applyAlignment="1">
      <alignment horizontal="left" vertical="top" wrapText="1"/>
    </xf>
    <xf numFmtId="0" fontId="6" fillId="15" borderId="0" xfId="0" applyFont="1" applyFill="1" applyAlignment="1">
      <alignment horizontal="center" vertical="top"/>
    </xf>
    <xf numFmtId="44" fontId="6" fillId="15" borderId="0" xfId="0" applyNumberFormat="1" applyFont="1" applyFill="1" applyAlignment="1">
      <alignment horizontal="left" vertical="top" wrapText="1"/>
    </xf>
    <xf numFmtId="44" fontId="6" fillId="15" borderId="0" xfId="0" applyNumberFormat="1" applyFont="1" applyFill="1" applyBorder="1" applyAlignment="1">
      <alignment horizontal="left" vertical="top" wrapText="1"/>
    </xf>
    <xf numFmtId="0" fontId="1" fillId="0" borderId="0" xfId="2" applyFont="1" applyFill="1" applyAlignment="1">
      <alignment vertical="top" wrapText="1"/>
    </xf>
    <xf numFmtId="14" fontId="1" fillId="0" borderId="0" xfId="2" applyNumberFormat="1" applyFont="1" applyFill="1" applyAlignment="1">
      <alignment horizontal="left" vertical="top" wrapText="1"/>
    </xf>
    <xf numFmtId="14" fontId="6" fillId="0" borderId="0" xfId="0" quotePrefix="1" applyNumberFormat="1" applyFont="1" applyFill="1" applyAlignment="1">
      <alignment horizontal="left" vertical="top" wrapText="1"/>
    </xf>
    <xf numFmtId="14" fontId="6" fillId="0" borderId="0" xfId="0" applyNumberFormat="1" applyFont="1" applyFill="1" applyAlignment="1">
      <alignment horizontal="left" vertical="top" wrapText="1"/>
    </xf>
    <xf numFmtId="164" fontId="6" fillId="0" borderId="0" xfId="0" applyNumberFormat="1" applyFont="1" applyFill="1" applyAlignment="1">
      <alignment vertical="top" wrapText="1"/>
    </xf>
    <xf numFmtId="0" fontId="6" fillId="16" borderId="0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14" fontId="6" fillId="0" borderId="0" xfId="0" applyNumberFormat="1" applyFont="1" applyFill="1" applyAlignment="1">
      <alignment horizontal="center" vertical="top" wrapText="1"/>
    </xf>
    <xf numFmtId="0" fontId="6" fillId="0" borderId="0" xfId="0" applyFont="1" applyFill="1" applyAlignment="1">
      <alignment horizontal="center" vertical="top" wrapText="1"/>
    </xf>
    <xf numFmtId="44" fontId="5" fillId="0" borderId="0" xfId="0" applyNumberFormat="1" applyFont="1" applyBorder="1" applyAlignment="1">
      <alignment horizontal="centerContinuous" vertical="top" wrapText="1"/>
    </xf>
    <xf numFmtId="44" fontId="6" fillId="0" borderId="0" xfId="0" applyNumberFormat="1" applyFont="1" applyBorder="1" applyAlignment="1">
      <alignment horizontal="left" vertical="top" wrapText="1"/>
    </xf>
    <xf numFmtId="0" fontId="6" fillId="15" borderId="0" xfId="0" applyFont="1" applyFill="1" applyAlignment="1">
      <alignment horizontal="left" vertical="top" wrapText="1"/>
    </xf>
    <xf numFmtId="14" fontId="6" fillId="0" borderId="0" xfId="0" applyNumberFormat="1" applyFont="1" applyAlignment="1">
      <alignment horizontal="left" vertical="top" wrapText="1"/>
    </xf>
    <xf numFmtId="164" fontId="6" fillId="0" borderId="0" xfId="0" applyNumberFormat="1" applyFont="1" applyAlignment="1">
      <alignment horizontal="left" vertical="top" wrapText="1"/>
    </xf>
    <xf numFmtId="44" fontId="6" fillId="0" borderId="0" xfId="0" applyNumberFormat="1" applyFont="1" applyBorder="1" applyAlignment="1">
      <alignment vertical="top" wrapText="1"/>
    </xf>
    <xf numFmtId="0" fontId="6" fillId="17" borderId="0" xfId="0" applyFont="1" applyFill="1" applyAlignment="1">
      <alignment horizontal="left" vertical="top" wrapText="1"/>
    </xf>
    <xf numFmtId="44" fontId="6" fillId="0" borderId="0" xfId="0" applyNumberFormat="1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14" fontId="6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top" wrapText="1"/>
    </xf>
    <xf numFmtId="44" fontId="6" fillId="0" borderId="0" xfId="0" applyNumberFormat="1" applyFont="1" applyFill="1" applyAlignment="1">
      <alignment wrapText="1"/>
    </xf>
    <xf numFmtId="44" fontId="6" fillId="0" borderId="0" xfId="0" applyNumberFormat="1" applyFont="1" applyAlignment="1">
      <alignment wrapText="1"/>
    </xf>
  </cellXfs>
  <cellStyles count="64">
    <cellStyle name="20% - Accent1 2" xfId="3"/>
    <cellStyle name="20% - Accent1 2 2" xfId="4"/>
    <cellStyle name="20% - Accent1 3" xfId="5"/>
    <cellStyle name="20% - Accent1 3 2" xfId="6"/>
    <cellStyle name="20% - Accent2 2" xfId="7"/>
    <cellStyle name="20% - Accent2 2 2" xfId="8"/>
    <cellStyle name="20% - Accent2 3" xfId="9"/>
    <cellStyle name="20% - Accent2 3 2" xfId="10"/>
    <cellStyle name="20% - Accent3 2" xfId="11"/>
    <cellStyle name="20% - Accent3 2 2" xfId="12"/>
    <cellStyle name="20% - Accent3 3" xfId="13"/>
    <cellStyle name="20% - Accent3 3 2" xfId="14"/>
    <cellStyle name="20% - Accent4 2" xfId="15"/>
    <cellStyle name="20% - Accent4 2 2" xfId="16"/>
    <cellStyle name="20% - Accent4 3" xfId="17"/>
    <cellStyle name="20% - Accent4 3 2" xfId="18"/>
    <cellStyle name="20% - Accent5 2" xfId="19"/>
    <cellStyle name="20% - Accent5 2 2" xfId="20"/>
    <cellStyle name="20% - Accent5 3" xfId="21"/>
    <cellStyle name="20% - Accent5 3 2" xfId="22"/>
    <cellStyle name="20% - Accent6 2" xfId="23"/>
    <cellStyle name="20% - Accent6 2 2" xfId="24"/>
    <cellStyle name="20% - Accent6 3" xfId="25"/>
    <cellStyle name="20% - Accent6 3 2" xfId="26"/>
    <cellStyle name="40% - Accent1 2" xfId="27"/>
    <cellStyle name="40% - Accent1 2 2" xfId="28"/>
    <cellStyle name="40% - Accent1 3" xfId="29"/>
    <cellStyle name="40% - Accent1 3 2" xfId="30"/>
    <cellStyle name="40% - Accent2 2" xfId="31"/>
    <cellStyle name="40% - Accent2 2 2" xfId="32"/>
    <cellStyle name="40% - Accent2 3" xfId="33"/>
    <cellStyle name="40% - Accent2 3 2" xfId="34"/>
    <cellStyle name="40% - Accent3 2" xfId="35"/>
    <cellStyle name="40% - Accent3 2 2" xfId="36"/>
    <cellStyle name="40% - Accent3 3" xfId="37"/>
    <cellStyle name="40% - Accent3 3 2" xfId="38"/>
    <cellStyle name="40% - Accent4 2" xfId="39"/>
    <cellStyle name="40% - Accent4 2 2" xfId="40"/>
    <cellStyle name="40% - Accent4 3" xfId="41"/>
    <cellStyle name="40% - Accent4 3 2" xfId="42"/>
    <cellStyle name="40% - Accent5 2" xfId="43"/>
    <cellStyle name="40% - Accent5 2 2" xfId="44"/>
    <cellStyle name="40% - Accent5 3" xfId="45"/>
    <cellStyle name="40% - Accent5 3 2" xfId="46"/>
    <cellStyle name="40% - Accent6 2" xfId="47"/>
    <cellStyle name="40% - Accent6 2 2" xfId="48"/>
    <cellStyle name="40% - Accent6 3" xfId="49"/>
    <cellStyle name="40% - Accent6 3 2" xfId="50"/>
    <cellStyle name="Currency 2" xfId="51"/>
    <cellStyle name="Normal" xfId="0" builtinId="0"/>
    <cellStyle name="Normal 2" xfId="52"/>
    <cellStyle name="Normal 3" xfId="53"/>
    <cellStyle name="Normal 4" xfId="1"/>
    <cellStyle name="Normal 4 2" xfId="2"/>
    <cellStyle name="Normal 5" xfId="54"/>
    <cellStyle name="Normal 5 2" xfId="55"/>
    <cellStyle name="Normal 6" xfId="56"/>
    <cellStyle name="Normal 6 2" xfId="57"/>
    <cellStyle name="Note 2" xfId="58"/>
    <cellStyle name="Note 2 2" xfId="59"/>
    <cellStyle name="Note 3" xfId="60"/>
    <cellStyle name="Note 3 2" xfId="61"/>
    <cellStyle name="Note 4" xfId="62"/>
    <cellStyle name="Note 4 2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4"/>
  <sheetViews>
    <sheetView showGridLines="0" tabSelected="1" zoomScale="70" zoomScaleNormal="70" workbookViewId="0">
      <pane xSplit="4" ySplit="1" topLeftCell="E2" activePane="bottomRight" state="frozen"/>
      <selection pane="topRight" activeCell="H1" sqref="H1"/>
      <selection pane="bottomLeft" activeCell="A2" sqref="A2"/>
      <selection pane="bottomRight" activeCell="V21" sqref="V21"/>
    </sheetView>
  </sheetViews>
  <sheetFormatPr defaultColWidth="9.1796875" defaultRowHeight="13" x14ac:dyDescent="0.3"/>
  <cols>
    <col min="1" max="1" width="12.81640625" style="15" bestFit="1" customWidth="1"/>
    <col min="2" max="2" width="10.453125" style="15" customWidth="1"/>
    <col min="3" max="3" width="52.1796875" style="15" customWidth="1"/>
    <col min="4" max="4" width="24" style="15" bestFit="1" customWidth="1"/>
    <col min="5" max="5" width="13.54296875" style="21" customWidth="1"/>
    <col min="6" max="6" width="11.7265625" style="21" customWidth="1"/>
    <col min="7" max="7" width="13.1796875" style="22" hidden="1" customWidth="1"/>
    <col min="8" max="8" width="11" style="23" customWidth="1"/>
    <col min="9" max="9" width="11.26953125" style="20" customWidth="1"/>
    <col min="10" max="10" width="10.26953125" style="23" hidden="1" customWidth="1"/>
    <col min="11" max="11" width="10.54296875" style="23" hidden="1" customWidth="1"/>
    <col min="12" max="12" width="11.453125" style="24" customWidth="1"/>
    <col min="13" max="13" width="11.26953125" style="25" hidden="1" customWidth="1"/>
    <col min="14" max="14" width="12.81640625" style="25" hidden="1" customWidth="1"/>
    <col min="15" max="15" width="15.453125" style="25" hidden="1" customWidth="1"/>
    <col min="16" max="16" width="15.453125" style="25" customWidth="1"/>
    <col min="17" max="17" width="13.26953125" style="25" customWidth="1"/>
    <col min="18" max="18" width="15.81640625" style="25" customWidth="1"/>
    <col min="19" max="16384" width="9.1796875" style="26"/>
  </cols>
  <sheetData>
    <row r="1" spans="1:18" s="49" customFormat="1" ht="45" customHeight="1" x14ac:dyDescent="0.25">
      <c r="A1" s="50" t="s">
        <v>0</v>
      </c>
      <c r="B1" s="51" t="s">
        <v>1</v>
      </c>
      <c r="C1" s="51" t="s">
        <v>2</v>
      </c>
      <c r="D1" s="50" t="s">
        <v>3</v>
      </c>
      <c r="E1" s="52" t="s">
        <v>4</v>
      </c>
      <c r="F1" s="52" t="s">
        <v>5</v>
      </c>
      <c r="G1" s="53" t="s">
        <v>6</v>
      </c>
      <c r="H1" s="51" t="s">
        <v>7</v>
      </c>
      <c r="I1" s="51" t="s">
        <v>8</v>
      </c>
      <c r="J1" s="51" t="s">
        <v>9</v>
      </c>
      <c r="K1" s="51" t="s">
        <v>10</v>
      </c>
      <c r="L1" s="51" t="s">
        <v>11</v>
      </c>
      <c r="M1" s="54" t="s">
        <v>12</v>
      </c>
      <c r="N1" s="54" t="s">
        <v>13</v>
      </c>
      <c r="O1" s="55" t="s">
        <v>14</v>
      </c>
      <c r="P1" s="55" t="s">
        <v>15</v>
      </c>
      <c r="Q1" s="56" t="s">
        <v>16</v>
      </c>
      <c r="R1" s="57" t="s">
        <v>17</v>
      </c>
    </row>
    <row r="2" spans="1:18" s="1" customFormat="1" ht="31" x14ac:dyDescent="0.25">
      <c r="A2" s="58" t="s">
        <v>19</v>
      </c>
      <c r="B2" s="59">
        <v>104</v>
      </c>
      <c r="C2" s="60" t="s">
        <v>20</v>
      </c>
      <c r="D2" s="61" t="s">
        <v>21</v>
      </c>
      <c r="E2" s="62">
        <v>43255</v>
      </c>
      <c r="F2" s="63">
        <v>45810</v>
      </c>
      <c r="G2" s="64"/>
      <c r="H2" s="65">
        <v>49</v>
      </c>
      <c r="I2" s="65">
        <v>2</v>
      </c>
      <c r="J2" s="65">
        <v>84</v>
      </c>
      <c r="K2" s="65">
        <v>190</v>
      </c>
      <c r="L2" s="66">
        <v>262</v>
      </c>
      <c r="M2" s="66">
        <v>262</v>
      </c>
      <c r="N2" s="66">
        <v>275</v>
      </c>
      <c r="O2" s="67">
        <f t="shared" ref="O2:O25" si="0">$K2*L2</f>
        <v>49780</v>
      </c>
      <c r="P2" s="67">
        <f t="shared" ref="P2:P25" si="1">$K2*M2</f>
        <v>49780</v>
      </c>
      <c r="Q2" s="67">
        <f t="shared" ref="Q2:Q25" si="2">$K2*N2</f>
        <v>52250</v>
      </c>
      <c r="R2" s="67">
        <f t="shared" ref="R2:R25" si="3">J2*(O2/12)</f>
        <v>348460</v>
      </c>
    </row>
    <row r="3" spans="1:18" s="1" customFormat="1" ht="15.5" x14ac:dyDescent="0.25">
      <c r="A3" s="58" t="s">
        <v>22</v>
      </c>
      <c r="B3" s="59">
        <v>112</v>
      </c>
      <c r="C3" s="60" t="s">
        <v>23</v>
      </c>
      <c r="D3" s="61" t="s">
        <v>24</v>
      </c>
      <c r="E3" s="62">
        <v>43255</v>
      </c>
      <c r="F3" s="63">
        <v>45810</v>
      </c>
      <c r="G3" s="64"/>
      <c r="H3" s="65">
        <v>16</v>
      </c>
      <c r="I3" s="65">
        <v>2</v>
      </c>
      <c r="J3" s="65">
        <v>84</v>
      </c>
      <c r="K3" s="65">
        <v>190</v>
      </c>
      <c r="L3" s="66">
        <v>148</v>
      </c>
      <c r="M3" s="66">
        <v>148</v>
      </c>
      <c r="N3" s="66">
        <v>150</v>
      </c>
      <c r="O3" s="67">
        <f t="shared" si="0"/>
        <v>28120</v>
      </c>
      <c r="P3" s="67">
        <f t="shared" si="1"/>
        <v>28120</v>
      </c>
      <c r="Q3" s="67">
        <f t="shared" si="2"/>
        <v>28500</v>
      </c>
      <c r="R3" s="67">
        <f t="shared" si="3"/>
        <v>196840</v>
      </c>
    </row>
    <row r="4" spans="1:18" s="1" customFormat="1" ht="31" x14ac:dyDescent="0.25">
      <c r="A4" s="58" t="s">
        <v>25</v>
      </c>
      <c r="B4" s="59">
        <v>201</v>
      </c>
      <c r="C4" s="60" t="s">
        <v>26</v>
      </c>
      <c r="D4" s="61" t="s">
        <v>27</v>
      </c>
      <c r="E4" s="62">
        <v>43255</v>
      </c>
      <c r="F4" s="63">
        <v>45810</v>
      </c>
      <c r="G4" s="64"/>
      <c r="H4" s="65">
        <v>53</v>
      </c>
      <c r="I4" s="65">
        <v>4</v>
      </c>
      <c r="J4" s="65">
        <v>84</v>
      </c>
      <c r="K4" s="65">
        <v>190</v>
      </c>
      <c r="L4" s="66">
        <v>219</v>
      </c>
      <c r="M4" s="66">
        <v>219</v>
      </c>
      <c r="N4" s="66">
        <v>250</v>
      </c>
      <c r="O4" s="67">
        <f t="shared" si="0"/>
        <v>41610</v>
      </c>
      <c r="P4" s="67">
        <f t="shared" si="1"/>
        <v>41610</v>
      </c>
      <c r="Q4" s="67">
        <f t="shared" si="2"/>
        <v>47500</v>
      </c>
      <c r="R4" s="67">
        <f t="shared" si="3"/>
        <v>291270</v>
      </c>
    </row>
    <row r="5" spans="1:18" s="1" customFormat="1" ht="31" x14ac:dyDescent="0.25">
      <c r="A5" s="58" t="s">
        <v>28</v>
      </c>
      <c r="B5" s="59">
        <v>202</v>
      </c>
      <c r="C5" s="60" t="s">
        <v>29</v>
      </c>
      <c r="D5" s="61" t="s">
        <v>27</v>
      </c>
      <c r="E5" s="62">
        <v>43255</v>
      </c>
      <c r="F5" s="63">
        <v>45810</v>
      </c>
      <c r="G5" s="64"/>
      <c r="H5" s="65">
        <v>49</v>
      </c>
      <c r="I5" s="65">
        <v>5</v>
      </c>
      <c r="J5" s="65">
        <v>84</v>
      </c>
      <c r="K5" s="65">
        <v>190</v>
      </c>
      <c r="L5" s="66">
        <v>219</v>
      </c>
      <c r="M5" s="66">
        <v>219</v>
      </c>
      <c r="N5" s="66">
        <v>250</v>
      </c>
      <c r="O5" s="67">
        <f t="shared" si="0"/>
        <v>41610</v>
      </c>
      <c r="P5" s="67">
        <f t="shared" si="1"/>
        <v>41610</v>
      </c>
      <c r="Q5" s="67">
        <f t="shared" si="2"/>
        <v>47500</v>
      </c>
      <c r="R5" s="67">
        <f t="shared" si="3"/>
        <v>291270</v>
      </c>
    </row>
    <row r="6" spans="1:18" s="1" customFormat="1" ht="31" x14ac:dyDescent="0.25">
      <c r="A6" s="58" t="s">
        <v>30</v>
      </c>
      <c r="B6" s="59">
        <v>203</v>
      </c>
      <c r="C6" s="60" t="s">
        <v>31</v>
      </c>
      <c r="D6" s="61" t="s">
        <v>27</v>
      </c>
      <c r="E6" s="62">
        <v>43255</v>
      </c>
      <c r="F6" s="63">
        <v>45810</v>
      </c>
      <c r="G6" s="64"/>
      <c r="H6" s="65">
        <v>53</v>
      </c>
      <c r="I6" s="65">
        <v>3</v>
      </c>
      <c r="J6" s="65">
        <v>84</v>
      </c>
      <c r="K6" s="65">
        <v>190</v>
      </c>
      <c r="L6" s="66">
        <v>229</v>
      </c>
      <c r="M6" s="66">
        <v>229</v>
      </c>
      <c r="N6" s="66">
        <v>250</v>
      </c>
      <c r="O6" s="67">
        <f t="shared" si="0"/>
        <v>43510</v>
      </c>
      <c r="P6" s="67">
        <f t="shared" si="1"/>
        <v>43510</v>
      </c>
      <c r="Q6" s="67">
        <f t="shared" si="2"/>
        <v>47500</v>
      </c>
      <c r="R6" s="67">
        <f t="shared" si="3"/>
        <v>304570</v>
      </c>
    </row>
    <row r="7" spans="1:18" s="1" customFormat="1" ht="31" x14ac:dyDescent="0.25">
      <c r="A7" s="58" t="s">
        <v>32</v>
      </c>
      <c r="B7" s="59">
        <v>204</v>
      </c>
      <c r="C7" s="60" t="s">
        <v>33</v>
      </c>
      <c r="D7" s="61" t="s">
        <v>27</v>
      </c>
      <c r="E7" s="62">
        <v>43255</v>
      </c>
      <c r="F7" s="63">
        <v>45810</v>
      </c>
      <c r="G7" s="64"/>
      <c r="H7" s="65">
        <v>53</v>
      </c>
      <c r="I7" s="65">
        <v>2</v>
      </c>
      <c r="J7" s="65">
        <v>84</v>
      </c>
      <c r="K7" s="65">
        <v>190</v>
      </c>
      <c r="L7" s="66">
        <v>249</v>
      </c>
      <c r="M7" s="66">
        <v>249</v>
      </c>
      <c r="N7" s="66">
        <v>275</v>
      </c>
      <c r="O7" s="67">
        <f t="shared" si="0"/>
        <v>47310</v>
      </c>
      <c r="P7" s="67">
        <f t="shared" si="1"/>
        <v>47310</v>
      </c>
      <c r="Q7" s="67">
        <f t="shared" si="2"/>
        <v>52250</v>
      </c>
      <c r="R7" s="67">
        <f t="shared" si="3"/>
        <v>331170</v>
      </c>
    </row>
    <row r="8" spans="1:18" s="1" customFormat="1" ht="46.5" x14ac:dyDescent="0.25">
      <c r="A8" s="58" t="s">
        <v>34</v>
      </c>
      <c r="B8" s="59">
        <v>153</v>
      </c>
      <c r="C8" s="60" t="s">
        <v>35</v>
      </c>
      <c r="D8" s="61" t="s">
        <v>36</v>
      </c>
      <c r="E8" s="62">
        <v>43255</v>
      </c>
      <c r="F8" s="63">
        <v>45810</v>
      </c>
      <c r="G8" s="64"/>
      <c r="H8" s="65">
        <v>49</v>
      </c>
      <c r="I8" s="65">
        <v>2</v>
      </c>
      <c r="J8" s="65">
        <v>84</v>
      </c>
      <c r="K8" s="65">
        <v>190</v>
      </c>
      <c r="L8" s="66">
        <v>274</v>
      </c>
      <c r="M8" s="66">
        <v>274</v>
      </c>
      <c r="N8" s="66">
        <v>275</v>
      </c>
      <c r="O8" s="67">
        <f t="shared" si="0"/>
        <v>52060</v>
      </c>
      <c r="P8" s="67">
        <f t="shared" si="1"/>
        <v>52060</v>
      </c>
      <c r="Q8" s="67">
        <f t="shared" si="2"/>
        <v>52250</v>
      </c>
      <c r="R8" s="67">
        <f t="shared" si="3"/>
        <v>364420</v>
      </c>
    </row>
    <row r="9" spans="1:18" s="1" customFormat="1" ht="15.5" x14ac:dyDescent="0.25">
      <c r="A9" s="58" t="s">
        <v>37</v>
      </c>
      <c r="B9" s="68">
        <v>256</v>
      </c>
      <c r="C9" s="60" t="s">
        <v>38</v>
      </c>
      <c r="D9" s="61" t="s">
        <v>39</v>
      </c>
      <c r="E9" s="62">
        <v>43255</v>
      </c>
      <c r="F9" s="63">
        <v>45810</v>
      </c>
      <c r="G9" s="64"/>
      <c r="H9" s="65">
        <v>49</v>
      </c>
      <c r="I9" s="65">
        <v>5</v>
      </c>
      <c r="J9" s="65">
        <v>84</v>
      </c>
      <c r="K9" s="65">
        <v>190</v>
      </c>
      <c r="L9" s="66">
        <v>126</v>
      </c>
      <c r="M9" s="66">
        <v>126</v>
      </c>
      <c r="N9" s="66">
        <v>150</v>
      </c>
      <c r="O9" s="67">
        <f t="shared" si="0"/>
        <v>23940</v>
      </c>
      <c r="P9" s="67">
        <f t="shared" si="1"/>
        <v>23940</v>
      </c>
      <c r="Q9" s="67">
        <f t="shared" si="2"/>
        <v>28500</v>
      </c>
      <c r="R9" s="67">
        <f t="shared" si="3"/>
        <v>167580</v>
      </c>
    </row>
    <row r="10" spans="1:18" s="1" customFormat="1" ht="15.5" x14ac:dyDescent="0.25">
      <c r="A10" s="58" t="s">
        <v>40</v>
      </c>
      <c r="B10" s="68">
        <v>271</v>
      </c>
      <c r="C10" s="60" t="s">
        <v>41</v>
      </c>
      <c r="D10" s="61" t="s">
        <v>42</v>
      </c>
      <c r="E10" s="62">
        <v>43255</v>
      </c>
      <c r="F10" s="63">
        <v>45810</v>
      </c>
      <c r="G10" s="64"/>
      <c r="H10" s="65">
        <v>53</v>
      </c>
      <c r="I10" s="65">
        <v>4</v>
      </c>
      <c r="J10" s="65">
        <v>84</v>
      </c>
      <c r="K10" s="65">
        <v>190</v>
      </c>
      <c r="L10" s="66">
        <v>291</v>
      </c>
      <c r="M10" s="66">
        <v>291</v>
      </c>
      <c r="N10" s="66">
        <v>300</v>
      </c>
      <c r="O10" s="67">
        <f t="shared" si="0"/>
        <v>55290</v>
      </c>
      <c r="P10" s="67">
        <f t="shared" si="1"/>
        <v>55290</v>
      </c>
      <c r="Q10" s="67">
        <f t="shared" si="2"/>
        <v>57000</v>
      </c>
      <c r="R10" s="67">
        <f t="shared" si="3"/>
        <v>387030</v>
      </c>
    </row>
    <row r="11" spans="1:18" s="1" customFormat="1" ht="15.5" x14ac:dyDescent="0.25">
      <c r="A11" s="58" t="s">
        <v>43</v>
      </c>
      <c r="B11" s="68">
        <v>205</v>
      </c>
      <c r="C11" s="60" t="s">
        <v>44</v>
      </c>
      <c r="D11" s="61" t="s">
        <v>45</v>
      </c>
      <c r="E11" s="62">
        <v>43255</v>
      </c>
      <c r="F11" s="63">
        <v>45810</v>
      </c>
      <c r="G11" s="64"/>
      <c r="H11" s="65">
        <v>19</v>
      </c>
      <c r="I11" s="65">
        <v>8</v>
      </c>
      <c r="J11" s="65">
        <v>84</v>
      </c>
      <c r="K11" s="65">
        <v>190</v>
      </c>
      <c r="L11" s="66">
        <v>200</v>
      </c>
      <c r="M11" s="66">
        <v>200</v>
      </c>
      <c r="N11" s="66">
        <v>300</v>
      </c>
      <c r="O11" s="67">
        <f t="shared" si="0"/>
        <v>38000</v>
      </c>
      <c r="P11" s="67">
        <f t="shared" si="1"/>
        <v>38000</v>
      </c>
      <c r="Q11" s="67">
        <f t="shared" si="2"/>
        <v>57000</v>
      </c>
      <c r="R11" s="67">
        <f t="shared" si="3"/>
        <v>266000</v>
      </c>
    </row>
    <row r="12" spans="1:18" s="1" customFormat="1" ht="31" x14ac:dyDescent="0.25">
      <c r="A12" s="58" t="s">
        <v>46</v>
      </c>
      <c r="B12" s="68">
        <v>206</v>
      </c>
      <c r="C12" s="60" t="s">
        <v>47</v>
      </c>
      <c r="D12" s="61" t="s">
        <v>27</v>
      </c>
      <c r="E12" s="62">
        <v>43255</v>
      </c>
      <c r="F12" s="63">
        <v>45810</v>
      </c>
      <c r="G12" s="64"/>
      <c r="H12" s="65">
        <v>53</v>
      </c>
      <c r="I12" s="65">
        <v>2</v>
      </c>
      <c r="J12" s="65">
        <v>84</v>
      </c>
      <c r="K12" s="65">
        <v>190</v>
      </c>
      <c r="L12" s="66">
        <v>245</v>
      </c>
      <c r="M12" s="66">
        <v>245</v>
      </c>
      <c r="N12" s="66">
        <v>250</v>
      </c>
      <c r="O12" s="67">
        <f t="shared" si="0"/>
        <v>46550</v>
      </c>
      <c r="P12" s="67">
        <f t="shared" si="1"/>
        <v>46550</v>
      </c>
      <c r="Q12" s="67">
        <f t="shared" si="2"/>
        <v>47500</v>
      </c>
      <c r="R12" s="67">
        <f t="shared" si="3"/>
        <v>325850</v>
      </c>
    </row>
    <row r="13" spans="1:18" s="1" customFormat="1" ht="31" x14ac:dyDescent="0.25">
      <c r="A13" s="58" t="s">
        <v>48</v>
      </c>
      <c r="B13" s="68">
        <v>207</v>
      </c>
      <c r="C13" s="60" t="s">
        <v>49</v>
      </c>
      <c r="D13" s="61" t="s">
        <v>50</v>
      </c>
      <c r="E13" s="62">
        <v>43255</v>
      </c>
      <c r="F13" s="63">
        <v>45810</v>
      </c>
      <c r="G13" s="64"/>
      <c r="H13" s="65">
        <v>70</v>
      </c>
      <c r="I13" s="65">
        <v>3</v>
      </c>
      <c r="J13" s="65">
        <v>84</v>
      </c>
      <c r="K13" s="65">
        <v>190</v>
      </c>
      <c r="L13" s="66">
        <v>239</v>
      </c>
      <c r="M13" s="66">
        <v>239</v>
      </c>
      <c r="N13" s="66">
        <v>250</v>
      </c>
      <c r="O13" s="67">
        <f t="shared" si="0"/>
        <v>45410</v>
      </c>
      <c r="P13" s="67">
        <f t="shared" si="1"/>
        <v>45410</v>
      </c>
      <c r="Q13" s="67">
        <f t="shared" si="2"/>
        <v>47500</v>
      </c>
      <c r="R13" s="67">
        <f t="shared" si="3"/>
        <v>317870</v>
      </c>
    </row>
    <row r="14" spans="1:18" s="1" customFormat="1" ht="46.5" x14ac:dyDescent="0.25">
      <c r="A14" s="58" t="s">
        <v>51</v>
      </c>
      <c r="B14" s="68">
        <v>209</v>
      </c>
      <c r="C14" s="60" t="s">
        <v>52</v>
      </c>
      <c r="D14" s="61" t="s">
        <v>18</v>
      </c>
      <c r="E14" s="62">
        <v>43255</v>
      </c>
      <c r="F14" s="63">
        <v>45810</v>
      </c>
      <c r="G14" s="64"/>
      <c r="H14" s="65">
        <v>74</v>
      </c>
      <c r="I14" s="65">
        <v>3</v>
      </c>
      <c r="J14" s="65">
        <v>84</v>
      </c>
      <c r="K14" s="65">
        <v>190</v>
      </c>
      <c r="L14" s="66">
        <v>280</v>
      </c>
      <c r="M14" s="66">
        <v>280</v>
      </c>
      <c r="N14" s="66">
        <v>300</v>
      </c>
      <c r="O14" s="67">
        <f t="shared" si="0"/>
        <v>53200</v>
      </c>
      <c r="P14" s="67">
        <f t="shared" si="1"/>
        <v>53200</v>
      </c>
      <c r="Q14" s="67">
        <f t="shared" si="2"/>
        <v>57000</v>
      </c>
      <c r="R14" s="67">
        <f t="shared" si="3"/>
        <v>372400</v>
      </c>
    </row>
    <row r="15" spans="1:18" s="1" customFormat="1" ht="15.5" x14ac:dyDescent="0.25">
      <c r="A15" s="58" t="s">
        <v>53</v>
      </c>
      <c r="B15" s="68">
        <v>210</v>
      </c>
      <c r="C15" s="60" t="s">
        <v>54</v>
      </c>
      <c r="D15" s="61" t="s">
        <v>42</v>
      </c>
      <c r="E15" s="62">
        <v>43255</v>
      </c>
      <c r="F15" s="63">
        <v>45810</v>
      </c>
      <c r="G15" s="64"/>
      <c r="H15" s="65">
        <v>70</v>
      </c>
      <c r="I15" s="65">
        <v>2</v>
      </c>
      <c r="J15" s="65">
        <v>84</v>
      </c>
      <c r="K15" s="65">
        <v>190</v>
      </c>
      <c r="L15" s="66">
        <v>248</v>
      </c>
      <c r="M15" s="66">
        <v>248</v>
      </c>
      <c r="N15" s="66">
        <v>250</v>
      </c>
      <c r="O15" s="67">
        <f t="shared" si="0"/>
        <v>47120</v>
      </c>
      <c r="P15" s="67">
        <f t="shared" si="1"/>
        <v>47120</v>
      </c>
      <c r="Q15" s="67">
        <f t="shared" si="2"/>
        <v>47500</v>
      </c>
      <c r="R15" s="67">
        <f t="shared" si="3"/>
        <v>329840</v>
      </c>
    </row>
    <row r="16" spans="1:18" s="1" customFormat="1" ht="31" x14ac:dyDescent="0.25">
      <c r="A16" s="58" t="s">
        <v>55</v>
      </c>
      <c r="B16" s="68">
        <v>211</v>
      </c>
      <c r="C16" s="60" t="s">
        <v>56</v>
      </c>
      <c r="D16" s="61" t="s">
        <v>50</v>
      </c>
      <c r="E16" s="62">
        <v>43255</v>
      </c>
      <c r="F16" s="63">
        <v>45810</v>
      </c>
      <c r="G16" s="64"/>
      <c r="H16" s="65">
        <v>53</v>
      </c>
      <c r="I16" s="65">
        <v>3</v>
      </c>
      <c r="J16" s="65">
        <v>84</v>
      </c>
      <c r="K16" s="65">
        <v>190</v>
      </c>
      <c r="L16" s="66">
        <v>238</v>
      </c>
      <c r="M16" s="66">
        <v>238</v>
      </c>
      <c r="N16" s="66">
        <v>250</v>
      </c>
      <c r="O16" s="67">
        <f t="shared" si="0"/>
        <v>45220</v>
      </c>
      <c r="P16" s="67">
        <f t="shared" si="1"/>
        <v>45220</v>
      </c>
      <c r="Q16" s="67">
        <f t="shared" si="2"/>
        <v>47500</v>
      </c>
      <c r="R16" s="67">
        <f t="shared" si="3"/>
        <v>316540</v>
      </c>
    </row>
    <row r="17" spans="1:40" s="1" customFormat="1" ht="31" x14ac:dyDescent="0.25">
      <c r="A17" s="58" t="s">
        <v>57</v>
      </c>
      <c r="B17" s="68">
        <v>240</v>
      </c>
      <c r="C17" s="60" t="s">
        <v>58</v>
      </c>
      <c r="D17" s="61" t="s">
        <v>59</v>
      </c>
      <c r="E17" s="62">
        <v>43255</v>
      </c>
      <c r="F17" s="63">
        <v>45810</v>
      </c>
      <c r="G17" s="64"/>
      <c r="H17" s="65">
        <v>70</v>
      </c>
      <c r="I17" s="65">
        <v>3</v>
      </c>
      <c r="J17" s="65">
        <v>84</v>
      </c>
      <c r="K17" s="65">
        <v>190</v>
      </c>
      <c r="L17" s="66">
        <v>197.99</v>
      </c>
      <c r="M17" s="66">
        <v>197.99</v>
      </c>
      <c r="N17" s="66">
        <v>200</v>
      </c>
      <c r="O17" s="67">
        <f t="shared" si="0"/>
        <v>37618.1</v>
      </c>
      <c r="P17" s="67">
        <f t="shared" si="1"/>
        <v>37618.1</v>
      </c>
      <c r="Q17" s="67">
        <f t="shared" si="2"/>
        <v>38000</v>
      </c>
      <c r="R17" s="67">
        <f t="shared" si="3"/>
        <v>263326.7</v>
      </c>
    </row>
    <row r="18" spans="1:40" s="1" customFormat="1" ht="46.5" x14ac:dyDescent="0.25">
      <c r="A18" s="58" t="s">
        <v>60</v>
      </c>
      <c r="B18" s="68">
        <v>241</v>
      </c>
      <c r="C18" s="60" t="s">
        <v>61</v>
      </c>
      <c r="D18" s="61" t="s">
        <v>18</v>
      </c>
      <c r="E18" s="62">
        <v>43255</v>
      </c>
      <c r="F18" s="63">
        <v>45810</v>
      </c>
      <c r="G18" s="64"/>
      <c r="H18" s="65">
        <v>74</v>
      </c>
      <c r="I18" s="65">
        <v>2</v>
      </c>
      <c r="J18" s="65">
        <v>84</v>
      </c>
      <c r="K18" s="65">
        <v>190</v>
      </c>
      <c r="L18" s="66">
        <v>225</v>
      </c>
      <c r="M18" s="66">
        <v>225</v>
      </c>
      <c r="N18" s="66">
        <v>250</v>
      </c>
      <c r="O18" s="67">
        <f t="shared" si="0"/>
        <v>42750</v>
      </c>
      <c r="P18" s="67">
        <f t="shared" si="1"/>
        <v>42750</v>
      </c>
      <c r="Q18" s="67">
        <f t="shared" si="2"/>
        <v>47500</v>
      </c>
      <c r="R18" s="67">
        <f t="shared" si="3"/>
        <v>299250</v>
      </c>
    </row>
    <row r="19" spans="1:40" s="1" customFormat="1" ht="46.5" x14ac:dyDescent="0.25">
      <c r="A19" s="58" t="s">
        <v>62</v>
      </c>
      <c r="B19" s="68">
        <v>245</v>
      </c>
      <c r="C19" s="60" t="s">
        <v>63</v>
      </c>
      <c r="D19" s="61" t="s">
        <v>18</v>
      </c>
      <c r="E19" s="62">
        <v>43255</v>
      </c>
      <c r="F19" s="63">
        <v>45810</v>
      </c>
      <c r="G19" s="64"/>
      <c r="H19" s="65">
        <v>49</v>
      </c>
      <c r="I19" s="65">
        <v>7</v>
      </c>
      <c r="J19" s="65">
        <v>84</v>
      </c>
      <c r="K19" s="65">
        <v>190</v>
      </c>
      <c r="L19" s="66">
        <v>225</v>
      </c>
      <c r="M19" s="66">
        <v>225</v>
      </c>
      <c r="N19" s="66">
        <v>250</v>
      </c>
      <c r="O19" s="67">
        <f t="shared" si="0"/>
        <v>42750</v>
      </c>
      <c r="P19" s="67">
        <f t="shared" si="1"/>
        <v>42750</v>
      </c>
      <c r="Q19" s="67">
        <f t="shared" si="2"/>
        <v>47500</v>
      </c>
      <c r="R19" s="67">
        <f t="shared" si="3"/>
        <v>299250</v>
      </c>
    </row>
    <row r="20" spans="1:40" s="1" customFormat="1" ht="15.5" x14ac:dyDescent="0.25">
      <c r="A20" s="58" t="s">
        <v>64</v>
      </c>
      <c r="B20" s="68">
        <v>242</v>
      </c>
      <c r="C20" s="60" t="s">
        <v>65</v>
      </c>
      <c r="D20" s="61" t="s">
        <v>66</v>
      </c>
      <c r="E20" s="62">
        <v>43255</v>
      </c>
      <c r="F20" s="63">
        <v>45810</v>
      </c>
      <c r="G20" s="64"/>
      <c r="H20" s="65">
        <v>53</v>
      </c>
      <c r="I20" s="65">
        <v>3</v>
      </c>
      <c r="J20" s="65">
        <v>84</v>
      </c>
      <c r="K20" s="65">
        <v>190</v>
      </c>
      <c r="L20" s="66">
        <v>225</v>
      </c>
      <c r="M20" s="66">
        <v>225</v>
      </c>
      <c r="N20" s="66">
        <v>250</v>
      </c>
      <c r="O20" s="67">
        <f t="shared" si="0"/>
        <v>42750</v>
      </c>
      <c r="P20" s="67">
        <f t="shared" si="1"/>
        <v>42750</v>
      </c>
      <c r="Q20" s="67">
        <f t="shared" si="2"/>
        <v>47500</v>
      </c>
      <c r="R20" s="67">
        <f t="shared" si="3"/>
        <v>299250</v>
      </c>
    </row>
    <row r="21" spans="1:40" s="1" customFormat="1" ht="31" x14ac:dyDescent="0.25">
      <c r="A21" s="58" t="s">
        <v>67</v>
      </c>
      <c r="B21" s="68">
        <v>243</v>
      </c>
      <c r="C21" s="60" t="s">
        <v>68</v>
      </c>
      <c r="D21" s="61" t="s">
        <v>59</v>
      </c>
      <c r="E21" s="62">
        <v>43255</v>
      </c>
      <c r="F21" s="63">
        <v>45810</v>
      </c>
      <c r="G21" s="64"/>
      <c r="H21" s="65">
        <v>53</v>
      </c>
      <c r="I21" s="65">
        <v>3</v>
      </c>
      <c r="J21" s="65">
        <v>84</v>
      </c>
      <c r="K21" s="65">
        <v>190</v>
      </c>
      <c r="L21" s="66">
        <v>219.99</v>
      </c>
      <c r="M21" s="66">
        <v>219.99</v>
      </c>
      <c r="N21" s="66">
        <v>225</v>
      </c>
      <c r="O21" s="67">
        <f t="shared" si="0"/>
        <v>41798.1</v>
      </c>
      <c r="P21" s="67">
        <f t="shared" si="1"/>
        <v>41798.1</v>
      </c>
      <c r="Q21" s="67">
        <f t="shared" si="2"/>
        <v>42750</v>
      </c>
      <c r="R21" s="67">
        <f t="shared" si="3"/>
        <v>292586.69999999995</v>
      </c>
    </row>
    <row r="22" spans="1:40" s="1" customFormat="1" ht="31" x14ac:dyDescent="0.25">
      <c r="A22" s="58" t="s">
        <v>69</v>
      </c>
      <c r="B22" s="68">
        <v>541</v>
      </c>
      <c r="C22" s="60" t="s">
        <v>70</v>
      </c>
      <c r="D22" s="61" t="s">
        <v>71</v>
      </c>
      <c r="E22" s="62">
        <v>43255</v>
      </c>
      <c r="F22" s="63">
        <v>45810</v>
      </c>
      <c r="G22" s="64"/>
      <c r="H22" s="65">
        <v>53</v>
      </c>
      <c r="I22" s="65">
        <v>4</v>
      </c>
      <c r="J22" s="65">
        <v>84</v>
      </c>
      <c r="K22" s="65">
        <v>190</v>
      </c>
      <c r="L22" s="66">
        <v>174.87</v>
      </c>
      <c r="M22" s="66">
        <v>174.87</v>
      </c>
      <c r="N22" s="66">
        <v>200</v>
      </c>
      <c r="O22" s="67">
        <f t="shared" si="0"/>
        <v>33225.300000000003</v>
      </c>
      <c r="P22" s="67">
        <f t="shared" si="1"/>
        <v>33225.300000000003</v>
      </c>
      <c r="Q22" s="67">
        <f t="shared" si="2"/>
        <v>38000</v>
      </c>
      <c r="R22" s="67">
        <f t="shared" si="3"/>
        <v>232577.1</v>
      </c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  <c r="AK22" s="49"/>
      <c r="AL22" s="49"/>
      <c r="AM22" s="49"/>
      <c r="AN22" s="49"/>
    </row>
    <row r="23" spans="1:40" s="12" customFormat="1" ht="15.5" x14ac:dyDescent="0.25">
      <c r="A23" s="69" t="s">
        <v>72</v>
      </c>
      <c r="B23" s="69" t="s">
        <v>73</v>
      </c>
      <c r="C23" s="70" t="s">
        <v>74</v>
      </c>
      <c r="D23" s="71"/>
      <c r="E23" s="72">
        <v>43255</v>
      </c>
      <c r="F23" s="73">
        <v>44764</v>
      </c>
      <c r="G23" s="74"/>
      <c r="H23" s="75" t="s">
        <v>75</v>
      </c>
      <c r="I23" s="75"/>
      <c r="J23" s="75"/>
      <c r="K23" s="75"/>
      <c r="L23" s="76">
        <v>0</v>
      </c>
      <c r="M23" s="76">
        <v>0</v>
      </c>
      <c r="N23" s="76">
        <v>0</v>
      </c>
      <c r="O23" s="77">
        <f t="shared" si="0"/>
        <v>0</v>
      </c>
      <c r="P23" s="77">
        <f t="shared" si="1"/>
        <v>0</v>
      </c>
      <c r="Q23" s="77">
        <f t="shared" si="2"/>
        <v>0</v>
      </c>
      <c r="R23" s="77">
        <f t="shared" si="3"/>
        <v>0</v>
      </c>
      <c r="S23" s="49"/>
      <c r="T23" s="49"/>
      <c r="U23" s="49"/>
      <c r="V23" s="49"/>
      <c r="W23" s="49"/>
      <c r="X23" s="49"/>
      <c r="Y23" s="49"/>
      <c r="Z23" s="49"/>
      <c r="AA23" s="49"/>
      <c r="AB23" s="49"/>
      <c r="AC23" s="49"/>
      <c r="AD23" s="49"/>
      <c r="AE23" s="49"/>
      <c r="AF23" s="49"/>
      <c r="AG23" s="49"/>
      <c r="AH23" s="49"/>
      <c r="AI23" s="49"/>
      <c r="AJ23" s="49"/>
      <c r="AK23" s="49"/>
      <c r="AL23" s="49"/>
      <c r="AM23" s="49"/>
      <c r="AN23" s="49"/>
    </row>
    <row r="24" spans="1:40" s="1" customFormat="1" ht="15.5" x14ac:dyDescent="0.25">
      <c r="A24" s="58" t="s">
        <v>76</v>
      </c>
      <c r="B24" s="68" t="s">
        <v>77</v>
      </c>
      <c r="C24" s="78" t="s">
        <v>78</v>
      </c>
      <c r="D24" s="61" t="s">
        <v>79</v>
      </c>
      <c r="E24" s="79">
        <v>43255</v>
      </c>
      <c r="F24" s="63">
        <v>44764</v>
      </c>
      <c r="G24" s="64"/>
      <c r="H24" s="65" t="s">
        <v>75</v>
      </c>
      <c r="I24" s="65">
        <v>4</v>
      </c>
      <c r="J24" s="65">
        <v>48</v>
      </c>
      <c r="K24" s="65">
        <v>190</v>
      </c>
      <c r="L24" s="66">
        <v>226.5</v>
      </c>
      <c r="M24" s="66">
        <v>226.5</v>
      </c>
      <c r="N24" s="66">
        <v>250</v>
      </c>
      <c r="O24" s="67">
        <f t="shared" si="0"/>
        <v>43035</v>
      </c>
      <c r="P24" s="67">
        <f t="shared" si="1"/>
        <v>43035</v>
      </c>
      <c r="Q24" s="67">
        <f t="shared" si="2"/>
        <v>47500</v>
      </c>
      <c r="R24" s="67">
        <f t="shared" si="3"/>
        <v>172140</v>
      </c>
    </row>
    <row r="25" spans="1:40" s="13" customFormat="1" ht="15.5" x14ac:dyDescent="0.25">
      <c r="A25" s="58"/>
      <c r="B25" s="59"/>
      <c r="C25" s="59"/>
      <c r="D25" s="59"/>
      <c r="E25" s="80"/>
      <c r="F25" s="81"/>
      <c r="G25" s="82"/>
      <c r="H25" s="65"/>
      <c r="I25" s="51"/>
      <c r="J25" s="51"/>
      <c r="K25" s="51"/>
      <c r="L25" s="66">
        <v>0</v>
      </c>
      <c r="M25" s="66">
        <v>0</v>
      </c>
      <c r="N25" s="66">
        <v>0</v>
      </c>
      <c r="O25" s="67">
        <f t="shared" si="0"/>
        <v>0</v>
      </c>
      <c r="P25" s="67">
        <f t="shared" si="1"/>
        <v>0</v>
      </c>
      <c r="Q25" s="67">
        <f t="shared" si="2"/>
        <v>0</v>
      </c>
      <c r="R25" s="67">
        <f t="shared" si="3"/>
        <v>0</v>
      </c>
    </row>
    <row r="26" spans="1:40" s="13" customFormat="1" ht="31" x14ac:dyDescent="0.25">
      <c r="A26" s="83"/>
      <c r="B26" s="59" t="s">
        <v>80</v>
      </c>
      <c r="C26" s="84"/>
      <c r="D26" s="58"/>
      <c r="E26" s="85"/>
      <c r="F26" s="85"/>
      <c r="G26" s="82"/>
      <c r="H26" s="86"/>
      <c r="I26" s="51"/>
      <c r="J26" s="51"/>
      <c r="K26" s="51"/>
      <c r="L26" s="54"/>
      <c r="M26" s="54"/>
      <c r="N26" s="54"/>
      <c r="O26" s="87"/>
      <c r="P26" s="88"/>
      <c r="Q26" s="88"/>
      <c r="R26" s="88"/>
    </row>
    <row r="27" spans="1:40" s="16" customFormat="1" ht="31" x14ac:dyDescent="0.25">
      <c r="A27" s="89"/>
      <c r="B27" s="84" t="s">
        <v>81</v>
      </c>
      <c r="C27" s="84"/>
      <c r="D27" s="84"/>
      <c r="E27" s="90"/>
      <c r="F27" s="90"/>
      <c r="G27" s="91"/>
      <c r="H27" s="84"/>
      <c r="I27" s="51"/>
      <c r="J27" s="51"/>
      <c r="K27" s="51"/>
      <c r="L27" s="54"/>
      <c r="M27" s="54"/>
      <c r="N27" s="54"/>
      <c r="O27" s="87"/>
      <c r="P27" s="92"/>
      <c r="Q27" s="92"/>
      <c r="R27" s="92"/>
    </row>
    <row r="28" spans="1:40" s="16" customFormat="1" ht="46.5" x14ac:dyDescent="0.25">
      <c r="A28" s="93"/>
      <c r="B28" s="84" t="s">
        <v>82</v>
      </c>
      <c r="C28" s="84"/>
      <c r="D28" s="84"/>
      <c r="E28" s="90"/>
      <c r="F28" s="90"/>
      <c r="G28" s="91"/>
      <c r="H28" s="84"/>
      <c r="I28" s="84"/>
      <c r="J28" s="84"/>
      <c r="K28" s="84"/>
      <c r="L28" s="66"/>
      <c r="M28" s="66"/>
      <c r="N28" s="94"/>
      <c r="O28" s="92"/>
      <c r="P28" s="92"/>
      <c r="Q28" s="92"/>
      <c r="R28" s="92"/>
    </row>
    <row r="29" spans="1:40" ht="31" x14ac:dyDescent="0.35">
      <c r="A29" s="95" t="s">
        <v>83</v>
      </c>
      <c r="B29" s="84" t="s">
        <v>84</v>
      </c>
      <c r="C29" s="84"/>
      <c r="D29" s="84"/>
      <c r="E29" s="96"/>
      <c r="F29" s="96"/>
      <c r="G29" s="97"/>
      <c r="H29" s="98"/>
      <c r="I29" s="99"/>
      <c r="J29" s="98"/>
      <c r="K29" s="98"/>
      <c r="L29" s="100"/>
      <c r="M29" s="101"/>
      <c r="N29" s="101"/>
      <c r="O29" s="101"/>
      <c r="P29" s="101"/>
      <c r="Q29" s="101"/>
      <c r="R29" s="101"/>
    </row>
    <row r="30" spans="1:40" s="16" customFormat="1" x14ac:dyDescent="0.25">
      <c r="A30" s="15"/>
      <c r="B30" s="15"/>
      <c r="C30" s="15"/>
      <c r="D30" s="11"/>
      <c r="E30" s="27"/>
      <c r="F30" s="17"/>
      <c r="G30" s="18"/>
      <c r="H30" s="15"/>
      <c r="I30" s="20"/>
      <c r="J30" s="15"/>
      <c r="K30" s="15"/>
      <c r="L30" s="7"/>
      <c r="M30" s="19"/>
      <c r="N30" s="19"/>
      <c r="O30" s="19"/>
      <c r="P30" s="19"/>
      <c r="Q30" s="19"/>
      <c r="R30" s="19"/>
    </row>
    <row r="31" spans="1:40" x14ac:dyDescent="0.3">
      <c r="B31" s="26"/>
      <c r="C31" s="26"/>
      <c r="D31" s="26"/>
      <c r="E31" s="26"/>
      <c r="F31" s="26"/>
      <c r="G31" s="5"/>
      <c r="H31" s="29"/>
      <c r="I31" s="29"/>
      <c r="J31" s="29"/>
      <c r="K31" s="30"/>
      <c r="L31" s="31"/>
      <c r="M31" s="30"/>
      <c r="N31" s="30"/>
      <c r="O31" s="32"/>
      <c r="P31" s="32"/>
      <c r="Q31" s="32"/>
      <c r="R31" s="32"/>
      <c r="S31" s="32"/>
      <c r="T31" s="32"/>
      <c r="U31" s="32"/>
    </row>
    <row r="32" spans="1:40" x14ac:dyDescent="0.3">
      <c r="C32" s="30"/>
      <c r="D32" s="30"/>
      <c r="E32" s="30"/>
      <c r="F32" s="30"/>
      <c r="G32" s="28"/>
      <c r="H32" s="29"/>
      <c r="I32" s="29"/>
      <c r="J32" s="29"/>
      <c r="K32" s="30"/>
      <c r="L32" s="31"/>
      <c r="M32" s="30"/>
      <c r="N32" s="30"/>
      <c r="O32" s="32"/>
      <c r="P32" s="32"/>
      <c r="Q32" s="32"/>
      <c r="R32" s="32"/>
      <c r="S32" s="32"/>
      <c r="T32" s="32"/>
      <c r="U32" s="32"/>
    </row>
    <row r="33" spans="1:21" x14ac:dyDescent="0.3">
      <c r="B33" s="3"/>
      <c r="C33" s="3"/>
      <c r="D33" s="2"/>
      <c r="E33" s="14"/>
      <c r="F33" s="4"/>
      <c r="G33" s="33"/>
      <c r="H33" s="34"/>
      <c r="I33" s="29"/>
      <c r="J33" s="29"/>
      <c r="K33" s="30"/>
      <c r="L33" s="31"/>
      <c r="M33" s="30"/>
      <c r="N33" s="30"/>
      <c r="O33" s="32"/>
      <c r="P33" s="32"/>
      <c r="Q33" s="32"/>
      <c r="R33" s="32"/>
      <c r="S33" s="32"/>
      <c r="T33" s="32"/>
      <c r="U33" s="32"/>
    </row>
    <row r="34" spans="1:21" x14ac:dyDescent="0.3">
      <c r="B34" s="3"/>
      <c r="C34" s="3"/>
      <c r="D34" s="2"/>
      <c r="E34" s="14"/>
      <c r="F34" s="4"/>
      <c r="G34" s="33"/>
      <c r="H34" s="34"/>
      <c r="I34" s="29"/>
      <c r="J34" s="29"/>
      <c r="K34" s="30"/>
      <c r="L34" s="31"/>
      <c r="M34" s="30"/>
      <c r="N34" s="30"/>
      <c r="O34" s="32"/>
      <c r="P34" s="32"/>
      <c r="Q34" s="32"/>
      <c r="R34" s="32"/>
      <c r="S34" s="32"/>
      <c r="T34" s="32"/>
      <c r="U34" s="32"/>
    </row>
    <row r="35" spans="1:21" x14ac:dyDescent="0.3">
      <c r="B35" s="3"/>
      <c r="C35" s="3"/>
      <c r="D35" s="2"/>
      <c r="E35" s="14"/>
      <c r="F35" s="4"/>
      <c r="G35" s="33"/>
      <c r="H35" s="34"/>
      <c r="I35" s="29"/>
      <c r="J35" s="29"/>
      <c r="K35" s="30"/>
      <c r="L35" s="31"/>
      <c r="M35" s="30"/>
      <c r="N35" s="30"/>
      <c r="O35" s="32"/>
      <c r="P35" s="32"/>
      <c r="Q35" s="32"/>
      <c r="R35" s="32"/>
      <c r="S35" s="32"/>
      <c r="T35" s="32"/>
      <c r="U35" s="32"/>
    </row>
    <row r="36" spans="1:21" s="44" customFormat="1" x14ac:dyDescent="0.3">
      <c r="A36" s="35"/>
      <c r="B36" s="9"/>
      <c r="C36" s="3"/>
      <c r="D36" s="36"/>
      <c r="E36" s="37"/>
      <c r="F36" s="8"/>
      <c r="G36" s="38"/>
      <c r="H36" s="39"/>
      <c r="I36" s="40"/>
      <c r="J36" s="40"/>
      <c r="K36" s="41"/>
      <c r="L36" s="42"/>
      <c r="M36" s="41"/>
      <c r="N36" s="41"/>
      <c r="O36" s="43"/>
      <c r="P36" s="43"/>
      <c r="Q36" s="43"/>
      <c r="R36" s="43"/>
      <c r="S36" s="43"/>
      <c r="T36" s="43"/>
      <c r="U36" s="43"/>
    </row>
    <row r="37" spans="1:21" x14ac:dyDescent="0.3">
      <c r="B37" s="3"/>
      <c r="C37" s="3"/>
      <c r="D37" s="2"/>
      <c r="E37" s="14"/>
      <c r="F37" s="4"/>
      <c r="G37" s="5"/>
      <c r="H37" s="6"/>
      <c r="I37" s="29"/>
      <c r="J37" s="29"/>
      <c r="K37" s="30"/>
      <c r="L37" s="31"/>
      <c r="M37" s="30"/>
      <c r="N37" s="30"/>
      <c r="O37" s="32"/>
      <c r="P37" s="32"/>
      <c r="Q37" s="32"/>
      <c r="R37" s="32"/>
      <c r="S37" s="32"/>
      <c r="T37" s="32"/>
      <c r="U37" s="32"/>
    </row>
    <row r="38" spans="1:21" x14ac:dyDescent="0.3">
      <c r="B38" s="3"/>
      <c r="C38" s="3"/>
      <c r="D38" s="2"/>
      <c r="E38" s="14"/>
      <c r="F38" s="4"/>
      <c r="G38" s="10"/>
      <c r="H38" s="34"/>
      <c r="I38" s="29"/>
      <c r="J38" s="29"/>
      <c r="K38" s="30"/>
      <c r="L38" s="31"/>
      <c r="M38" s="30"/>
      <c r="N38" s="30"/>
      <c r="O38" s="32"/>
      <c r="P38" s="32"/>
      <c r="Q38" s="32"/>
      <c r="R38" s="32"/>
      <c r="S38" s="32"/>
      <c r="T38" s="32"/>
      <c r="U38" s="32"/>
    </row>
    <row r="39" spans="1:21" x14ac:dyDescent="0.3">
      <c r="B39" s="3"/>
      <c r="C39" s="31"/>
      <c r="D39" s="31"/>
      <c r="E39" s="31"/>
      <c r="F39" s="31"/>
      <c r="G39" s="33"/>
      <c r="H39" s="34"/>
      <c r="I39" s="29"/>
      <c r="J39" s="29"/>
      <c r="K39" s="30"/>
      <c r="L39" s="31"/>
      <c r="M39" s="30"/>
      <c r="N39" s="30"/>
      <c r="O39" s="32"/>
      <c r="P39" s="32"/>
      <c r="Q39" s="32"/>
      <c r="R39" s="32"/>
      <c r="S39" s="32"/>
      <c r="T39" s="32"/>
      <c r="U39" s="32"/>
    </row>
    <row r="40" spans="1:21" x14ac:dyDescent="0.3">
      <c r="C40" s="30"/>
      <c r="D40" s="30"/>
      <c r="E40" s="30"/>
      <c r="F40" s="30"/>
      <c r="G40" s="28"/>
      <c r="H40" s="29"/>
      <c r="I40" s="29"/>
      <c r="J40" s="29"/>
      <c r="K40" s="30"/>
      <c r="L40" s="31"/>
      <c r="M40" s="30"/>
      <c r="N40" s="30"/>
      <c r="O40" s="32"/>
      <c r="P40" s="32"/>
      <c r="Q40" s="32"/>
      <c r="R40" s="32"/>
      <c r="S40" s="32"/>
      <c r="T40" s="32"/>
      <c r="U40" s="32"/>
    </row>
    <row r="41" spans="1:21" x14ac:dyDescent="0.3">
      <c r="C41" s="30"/>
      <c r="D41" s="30"/>
      <c r="E41" s="30"/>
      <c r="F41" s="30"/>
      <c r="G41" s="28"/>
      <c r="H41" s="29"/>
      <c r="I41" s="29"/>
      <c r="J41" s="29"/>
      <c r="K41" s="30"/>
      <c r="L41" s="31"/>
      <c r="M41" s="30"/>
      <c r="N41" s="30"/>
      <c r="O41" s="32"/>
      <c r="P41" s="32"/>
      <c r="Q41" s="32"/>
      <c r="R41" s="32"/>
      <c r="S41" s="32"/>
      <c r="T41" s="32"/>
      <c r="U41" s="32"/>
    </row>
    <row r="42" spans="1:21" x14ac:dyDescent="0.3">
      <c r="C42" s="30"/>
      <c r="D42" s="30"/>
      <c r="E42" s="30"/>
      <c r="F42" s="30"/>
      <c r="G42" s="28"/>
      <c r="H42" s="29"/>
      <c r="I42" s="29"/>
      <c r="J42" s="29"/>
      <c r="K42" s="30"/>
      <c r="L42" s="31"/>
      <c r="M42" s="30"/>
      <c r="N42" s="30"/>
      <c r="O42" s="32"/>
      <c r="P42" s="32"/>
      <c r="Q42" s="32"/>
      <c r="R42" s="32"/>
      <c r="S42" s="32"/>
      <c r="T42" s="32"/>
      <c r="U42" s="32"/>
    </row>
    <row r="43" spans="1:21" x14ac:dyDescent="0.3">
      <c r="D43" s="45"/>
      <c r="E43" s="11"/>
      <c r="F43" s="23"/>
      <c r="G43" s="25"/>
      <c r="H43" s="46"/>
      <c r="O43" s="46"/>
      <c r="P43" s="46"/>
    </row>
    <row r="44" spans="1:21" s="23" customFormat="1" x14ac:dyDescent="0.3">
      <c r="A44" s="15"/>
      <c r="B44" s="15"/>
      <c r="C44" s="15"/>
      <c r="D44" s="15"/>
      <c r="E44" s="47"/>
      <c r="F44" s="21"/>
      <c r="G44" s="22"/>
      <c r="H44" s="48"/>
      <c r="I44" s="20"/>
      <c r="L44" s="24"/>
      <c r="M44" s="25"/>
      <c r="N44" s="25"/>
      <c r="O44" s="25"/>
      <c r="P44" s="25"/>
      <c r="Q44" s="25"/>
      <c r="R44" s="25"/>
      <c r="S44" s="26"/>
      <c r="T44" s="26"/>
      <c r="U44" s="26"/>
    </row>
  </sheetData>
  <sheetProtection selectLockedCells="1"/>
  <printOptions horizontalCentered="1" gridLines="1"/>
  <pageMargins left="0" right="0" top="0.59055118110236227" bottom="0" header="0.11811023622047245" footer="0"/>
  <pageSetup paperSize="9" scale="77" orientation="landscape" r:id="rId1"/>
  <headerFooter alignWithMargins="0">
    <oddHeader>&amp;LTender results for contracts starting xx/xxxx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2018</vt:lpstr>
      <vt:lpstr>'2018'!Print_Area</vt:lpstr>
      <vt:lpstr>'2018'!Print_Titles</vt:lpstr>
    </vt:vector>
  </TitlesOfParts>
  <Company>Warwickshire County Council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Jeanes</dc:creator>
  <cp:lastModifiedBy>Mark Baker</cp:lastModifiedBy>
  <cp:lastPrinted>2018-03-12T09:57:11Z</cp:lastPrinted>
  <dcterms:created xsi:type="dcterms:W3CDTF">2018-03-12T09:52:57Z</dcterms:created>
  <dcterms:modified xsi:type="dcterms:W3CDTF">2018-07-23T13:32:39Z</dcterms:modified>
</cp:coreProperties>
</file>