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rocurements\Acton Hub Infrastructure\Sharpe Pritchard Docs_RSP\"/>
    </mc:Choice>
  </mc:AlternateContent>
  <bookViews>
    <workbookView xWindow="-105" yWindow="-105" windowWidth="18525" windowHeight="6555" tabRatio="832"/>
  </bookViews>
  <sheets>
    <sheet name="Pricing Schedule" sheetId="1" r:id="rId1"/>
    <sheet name="People Rates" sheetId="7" r:id="rId2"/>
    <sheet name="% Adjustment for Equipment" sheetId="5" r:id="rId3"/>
    <sheet name="Fee Percentage" sheetId="3" r:id="rId4"/>
    <sheet name="Evaluation" sheetId="8"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9" i="1" s="1"/>
  <c r="B43" i="1"/>
  <c r="D54" i="1"/>
  <c r="E53" i="1"/>
  <c r="E52" i="1"/>
  <c r="E51" i="1"/>
  <c r="E50" i="1"/>
  <c r="E49" i="1"/>
  <c r="E48" i="1"/>
  <c r="E47" i="1"/>
  <c r="E46" i="1"/>
  <c r="E54" i="1" l="1"/>
  <c r="D8" i="7"/>
  <c r="D9" i="7"/>
  <c r="D10" i="7"/>
  <c r="D11" i="7"/>
  <c r="D12" i="7"/>
  <c r="D13" i="7"/>
  <c r="D14" i="7"/>
  <c r="D15" i="7"/>
  <c r="D16" i="7"/>
  <c r="D17" i="7"/>
  <c r="D18" i="7"/>
  <c r="D6" i="7"/>
  <c r="D43" i="1"/>
  <c r="D26" i="1"/>
  <c r="E8" i="1"/>
  <c r="E9" i="1"/>
  <c r="E7" i="1"/>
  <c r="E58" i="1"/>
  <c r="E59" i="1"/>
  <c r="E60" i="1"/>
  <c r="E61" i="1"/>
  <c r="E57" i="1"/>
  <c r="E30" i="1"/>
  <c r="E31" i="1"/>
  <c r="E32" i="1"/>
  <c r="E33" i="1"/>
  <c r="E34" i="1"/>
  <c r="E35" i="1"/>
  <c r="E36" i="1"/>
  <c r="E37" i="1"/>
  <c r="E38" i="1"/>
  <c r="E39" i="1"/>
  <c r="E40" i="1"/>
  <c r="E41" i="1"/>
  <c r="E42" i="1"/>
  <c r="E29" i="1"/>
  <c r="E13" i="1"/>
  <c r="E14" i="1"/>
  <c r="E15" i="1"/>
  <c r="E16" i="1"/>
  <c r="E17" i="1"/>
  <c r="E18" i="1"/>
  <c r="E19" i="1"/>
  <c r="E20" i="1"/>
  <c r="E21" i="1"/>
  <c r="E22" i="1"/>
  <c r="E23" i="1"/>
  <c r="E24" i="1"/>
  <c r="E25" i="1"/>
  <c r="E12" i="1"/>
  <c r="E43" i="1" l="1"/>
  <c r="D19" i="7"/>
  <c r="D3" i="8" s="1"/>
  <c r="E26" i="1"/>
  <c r="E63" i="1" l="1"/>
  <c r="D4" i="8" s="1"/>
  <c r="D5" i="8" s="1"/>
  <c r="D6" i="8" l="1"/>
</calcChain>
</file>

<file path=xl/sharedStrings.xml><?xml version="1.0" encoding="utf-8"?>
<sst xmlns="http://schemas.openxmlformats.org/spreadsheetml/2006/main" count="150" uniqueCount="88">
  <si>
    <t>Robust flooring</t>
  </si>
  <si>
    <t>Covered outside area</t>
  </si>
  <si>
    <t>Quantity</t>
  </si>
  <si>
    <t>Personnel door</t>
  </si>
  <si>
    <t>Total</t>
  </si>
  <si>
    <t>Price per unit</t>
  </si>
  <si>
    <t>Sliding or bi-folding glass door (8ft wide installed into structure)</t>
  </si>
  <si>
    <t>Rate</t>
  </si>
  <si>
    <t>Description</t>
  </si>
  <si>
    <t>Low energy lighting solution</t>
  </si>
  <si>
    <t>Low energy heating solution</t>
  </si>
  <si>
    <t>External awning installed onto side of structure (fixed or retractable)</t>
  </si>
  <si>
    <t>Welfare facilities - toilets and sinks</t>
  </si>
  <si>
    <t>Price per installed station</t>
  </si>
  <si>
    <t>Per 20ft unit</t>
  </si>
  <si>
    <t>Per unit</t>
  </si>
  <si>
    <t>Basic Structures/Units</t>
  </si>
  <si>
    <t>Per joined unit</t>
  </si>
  <si>
    <t>Works to join units together</t>
  </si>
  <si>
    <t>Internal walls or cladding (as per submitted design)</t>
  </si>
  <si>
    <t>Insulation (as per submitted design)</t>
  </si>
  <si>
    <t>Notes</t>
  </si>
  <si>
    <t>Price for overall hub design</t>
  </si>
  <si>
    <t>Complete site solution</t>
  </si>
  <si>
    <t>Per window</t>
  </si>
  <si>
    <t xml:space="preserve">Electrical outlets </t>
  </si>
  <si>
    <t>Painting - internal/external/both (as per submitted design)</t>
  </si>
  <si>
    <t>Access ramp (wheelchair accessible)</t>
  </si>
  <si>
    <t>Per square metre/foot</t>
  </si>
  <si>
    <t>Site delivery (where applicable)</t>
  </si>
  <si>
    <t>*Insert your fee percentage rate in space above</t>
  </si>
  <si>
    <t>Percentage (%) Adjustment for Equipment*</t>
  </si>
  <si>
    <t>*Insert your percentage adjustment for equipment rate in space above</t>
  </si>
  <si>
    <t>Planters, art and green space design</t>
  </si>
  <si>
    <t>Additional weatherproofing if required</t>
  </si>
  <si>
    <t>People Rates</t>
  </si>
  <si>
    <t>Architect</t>
  </si>
  <si>
    <t>Labourer</t>
  </si>
  <si>
    <t>Site Manager</t>
  </si>
  <si>
    <t>Electrician</t>
  </si>
  <si>
    <t>Plant Driver/Operator</t>
  </si>
  <si>
    <t>Category of Person/Role</t>
  </si>
  <si>
    <t>Example - Labourer*</t>
  </si>
  <si>
    <t>Pricing Schedule/Scenario</t>
  </si>
  <si>
    <t>Designer</t>
  </si>
  <si>
    <t>Painter and Decorator</t>
  </si>
  <si>
    <t>Delivery Driver</t>
  </si>
  <si>
    <t xml:space="preserve">Per 15 sqm </t>
  </si>
  <si>
    <t>Items/Works - inclusive of installation- 15sqm unit</t>
  </si>
  <si>
    <t>Items/Works - inclusive of installation- 30sqm unit</t>
  </si>
  <si>
    <t>Per 15sqm unit</t>
  </si>
  <si>
    <t>Per 30sqm unit</t>
  </si>
  <si>
    <t xml:space="preserve"> Unit Price (£)</t>
  </si>
  <si>
    <t>Total Price (£)</t>
  </si>
  <si>
    <t>Additional Requirements</t>
  </si>
  <si>
    <t>People Rates Total</t>
  </si>
  <si>
    <t>Required Hours</t>
  </si>
  <si>
    <t xml:space="preserve">Cost of Works </t>
  </si>
  <si>
    <t>Hourly Rate</t>
  </si>
  <si>
    <t xml:space="preserve">Water bottle re-fill station </t>
  </si>
  <si>
    <t>Total Costs</t>
  </si>
  <si>
    <t>Fabricator/ Welder</t>
  </si>
  <si>
    <r>
      <rPr>
        <b/>
        <sz val="11"/>
        <color theme="3"/>
        <rFont val="Arial"/>
        <family val="2"/>
      </rPr>
      <t xml:space="preserve">** GUIDANCE **
</t>
    </r>
    <r>
      <rPr>
        <sz val="11"/>
        <color theme="3"/>
        <rFont val="Arial"/>
        <family val="2"/>
      </rPr>
      <t xml:space="preserve">Please insert your rate per load in the white cells in Table A. These rates will be applied regardless of when the services are performed or the arising's at any given time.  All distances are measured as the shortest available vehicular route. All vehicles must follow the most suitable vehicular route avoiding all residential and non-primary highways wherever practical. </t>
    </r>
  </si>
  <si>
    <r>
      <rPr>
        <b/>
        <sz val="9"/>
        <color theme="3"/>
        <rFont val="Arial"/>
        <family val="2"/>
      </rPr>
      <t xml:space="preserve">Category of Person/ Role -  </t>
    </r>
    <r>
      <rPr>
        <sz val="9"/>
        <color theme="3"/>
        <rFont val="Arial"/>
        <family val="2"/>
      </rPr>
      <t xml:space="preserve">Please rename roles if appropriate. Use the description of the roles as guidance of what it entails. </t>
    </r>
    <r>
      <rPr>
        <sz val="9"/>
        <color theme="3"/>
        <rFont val="Arial"/>
        <family val="2"/>
      </rPr>
      <t xml:space="preserve">
</t>
    </r>
    <r>
      <rPr>
        <b/>
        <sz val="9"/>
        <color theme="3"/>
        <rFont val="Arial"/>
        <family val="2"/>
      </rPr>
      <t xml:space="preserve">Hourly Rate </t>
    </r>
    <r>
      <rPr>
        <sz val="9"/>
        <color theme="3"/>
        <rFont val="Arial"/>
        <family val="2"/>
      </rPr>
      <t xml:space="preserve">- This is the monetary rate that each individual role will be based against. 
</t>
    </r>
    <r>
      <rPr>
        <b/>
        <sz val="9"/>
        <color theme="3"/>
        <rFont val="Arial"/>
        <family val="2"/>
      </rPr>
      <t xml:space="preserve">Required Hours - </t>
    </r>
    <r>
      <rPr>
        <sz val="9"/>
        <color theme="3"/>
        <rFont val="Arial"/>
        <family val="2"/>
      </rPr>
      <t xml:space="preserve">Estimates based on: 8 hour working days and each phase taking a week to deliver.
</t>
    </r>
    <r>
      <rPr>
        <b/>
        <sz val="9"/>
        <color theme="3"/>
        <rFont val="Arial"/>
        <family val="2"/>
      </rPr>
      <t>Total</t>
    </r>
    <r>
      <rPr>
        <sz val="9"/>
        <color theme="3"/>
        <rFont val="Arial"/>
        <family val="2"/>
      </rPr>
      <t xml:space="preserve"> - This indicates the per unit cost multiplied by the number of units.
*The first line in the table is an example only </t>
    </r>
  </si>
  <si>
    <t>Security options/systems e.g. burglar proofing, alarm systems, fire systems etc.</t>
  </si>
  <si>
    <t>Temporary unit with 15 square meter floor space</t>
  </si>
  <si>
    <t>Temporary unit with 30 square meter floor space</t>
  </si>
  <si>
    <t>Windows double glazed, 2'8 x 4ft minimum e.g. casement</t>
  </si>
  <si>
    <t>Items/Works - inclusive of installation- 15sqm container storage unit</t>
  </si>
  <si>
    <t>Large access door fitted using existing container door/ structure</t>
  </si>
  <si>
    <t>Fee Percentage* (%)</t>
  </si>
  <si>
    <t>%</t>
  </si>
  <si>
    <t>This pricing schedule presents a scenario that could end up being delivered by the successful bidder. The basic criteria set out below will be used during the evaluation process to compare each tenderer's submission on a like-for-like basis. It is not intended to be a set specification, just a scenario to evaluate bids against. Bidders are encouraged to provide a creative solution for the hub's design as long as it fits the basic requirements below.
Please complete the costs in the yellow boxes to the best of your knowledge. If your organisation intends to use subcontractors, we would also encourage you to liaise with them to come up with the most viable estimate. 
The size of individual units to be supplied is given in square meters. Any sizes indicated below are indicative and are based on estimates using converted shipping containers. It is up to the tenderer to prescribe a workable design and build the required solution for the project.</t>
  </si>
  <si>
    <t xml:space="preserve">Food Distribution </t>
  </si>
  <si>
    <t>Training and Workshop</t>
  </si>
  <si>
    <t>DP Workshop 1</t>
  </si>
  <si>
    <t>DP Workshop 2</t>
  </si>
  <si>
    <t>DP Workshop 3</t>
  </si>
  <si>
    <t>Other DP Workshops</t>
  </si>
  <si>
    <t>Shop</t>
  </si>
  <si>
    <t>15 sqm unit</t>
  </si>
  <si>
    <t>30 sqm unit</t>
  </si>
  <si>
    <t>Storage</t>
  </si>
  <si>
    <t>Phase</t>
  </si>
  <si>
    <t>Scenario Table</t>
  </si>
  <si>
    <t xml:space="preserve">Total </t>
  </si>
  <si>
    <t>Total Cost</t>
  </si>
  <si>
    <t>TOTAL Tender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</si>
</sst>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sz val="11"/>
      <color theme="3"/>
      <name val="Arial"/>
      <family val="2"/>
    </font>
    <font>
      <b/>
      <sz val="11"/>
      <color theme="3"/>
      <name val="Arial"/>
      <family val="2"/>
    </font>
    <font>
      <sz val="8"/>
      <name val="Calibri"/>
      <family val="2"/>
      <scheme val="minor"/>
    </font>
    <font>
      <sz val="9"/>
      <color theme="1"/>
      <name val="Calibri"/>
      <family val="2"/>
      <scheme val="minor"/>
    </font>
    <font>
      <b/>
      <sz val="12"/>
      <color theme="1"/>
      <name val="Arial"/>
      <family val="2"/>
    </font>
    <font>
      <sz val="10"/>
      <color theme="1"/>
      <name val="Arial"/>
      <family val="2"/>
    </font>
    <font>
      <sz val="9"/>
      <color theme="3"/>
      <name val="Arial"/>
      <family val="2"/>
    </font>
    <font>
      <b/>
      <sz val="9"/>
      <color theme="3"/>
      <name val="Arial"/>
      <family val="2"/>
    </font>
    <font>
      <sz val="11"/>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37">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0"/>
      </left>
      <right style="thin">
        <color theme="0"/>
      </right>
      <top/>
      <bottom/>
      <diagonal/>
    </border>
    <border>
      <left style="thin">
        <color theme="1"/>
      </left>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medium">
        <color indexed="64"/>
      </right>
      <top style="medium">
        <color indexed="64"/>
      </top>
      <bottom/>
      <diagonal/>
    </border>
    <border>
      <left/>
      <right style="thin">
        <color theme="0"/>
      </right>
      <top/>
      <bottom style="thin">
        <color theme="0"/>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3" fillId="0" borderId="0" applyFont="0" applyFill="0" applyBorder="0" applyAlignment="0" applyProtection="0"/>
    <xf numFmtId="44" fontId="13" fillId="0" borderId="0" applyFont="0" applyFill="0" applyBorder="0" applyAlignment="0" applyProtection="0"/>
  </cellStyleXfs>
  <cellXfs count="96">
    <xf numFmtId="0" fontId="0" fillId="0" borderId="0" xfId="0"/>
    <xf numFmtId="0" fontId="0" fillId="0" borderId="1" xfId="0" applyBorder="1"/>
    <xf numFmtId="0" fontId="2" fillId="0" borderId="1" xfId="0" applyFont="1" applyBorder="1" applyAlignment="1">
      <alignment horizontal="center"/>
    </xf>
    <xf numFmtId="0" fontId="1" fillId="0" borderId="1" xfId="0" applyFont="1" applyBorder="1"/>
    <xf numFmtId="0" fontId="0" fillId="0" borderId="3" xfId="0" applyBorder="1"/>
    <xf numFmtId="0" fontId="3" fillId="3" borderId="4" xfId="0" applyFont="1" applyFill="1" applyBorder="1" applyAlignment="1">
      <alignment horizontal="left"/>
    </xf>
    <xf numFmtId="0" fontId="1" fillId="3" borderId="4" xfId="0" applyFont="1" applyFill="1" applyBorder="1" applyAlignment="1">
      <alignment horizontal="center"/>
    </xf>
    <xf numFmtId="0" fontId="1" fillId="3" borderId="4" xfId="0" applyFont="1" applyFill="1" applyBorder="1"/>
    <xf numFmtId="0" fontId="1" fillId="0" borderId="5" xfId="0" applyFont="1" applyBorder="1"/>
    <xf numFmtId="0" fontId="0" fillId="0" borderId="5" xfId="0" applyBorder="1"/>
    <xf numFmtId="164" fontId="1" fillId="0" borderId="5" xfId="0" applyNumberFormat="1" applyFont="1" applyBorder="1"/>
    <xf numFmtId="0" fontId="0" fillId="0" borderId="2" xfId="0" applyBorder="1"/>
    <xf numFmtId="0" fontId="0" fillId="3" borderId="4" xfId="0" applyFill="1" applyBorder="1"/>
    <xf numFmtId="164" fontId="1" fillId="3" borderId="4" xfId="0" applyNumberFormat="1" applyFont="1" applyFill="1" applyBorder="1"/>
    <xf numFmtId="0" fontId="0" fillId="0" borderId="6" xfId="0" applyBorder="1"/>
    <xf numFmtId="0" fontId="1" fillId="0" borderId="7" xfId="0" applyFont="1" applyBorder="1"/>
    <xf numFmtId="0" fontId="0" fillId="0" borderId="8" xfId="0" applyBorder="1"/>
    <xf numFmtId="0" fontId="0" fillId="0" borderId="9" xfId="0" applyBorder="1"/>
    <xf numFmtId="164" fontId="1" fillId="0" borderId="9" xfId="0" applyNumberFormat="1" applyFont="1" applyBorder="1"/>
    <xf numFmtId="0" fontId="2" fillId="0" borderId="1" xfId="0" applyFont="1" applyBorder="1" applyAlignment="1">
      <alignment horizontal="center" vertical="center"/>
    </xf>
    <xf numFmtId="0" fontId="2" fillId="3" borderId="4" xfId="0" applyFont="1" applyFill="1" applyBorder="1" applyAlignment="1">
      <alignment horizontal="left"/>
    </xf>
    <xf numFmtId="0" fontId="2" fillId="0" borderId="1" xfId="0" applyFont="1" applyBorder="1"/>
    <xf numFmtId="0" fontId="0" fillId="6" borderId="0" xfId="0" applyFill="1"/>
    <xf numFmtId="0" fontId="2" fillId="6" borderId="11" xfId="0" applyFont="1" applyFill="1" applyBorder="1" applyAlignment="1">
      <alignment horizontal="center"/>
    </xf>
    <xf numFmtId="0" fontId="8" fillId="6" borderId="0" xfId="0" applyFont="1" applyFill="1"/>
    <xf numFmtId="0" fontId="9" fillId="6" borderId="0" xfId="0" applyFont="1" applyFill="1" applyAlignment="1">
      <alignment horizontal="center"/>
    </xf>
    <xf numFmtId="0" fontId="10" fillId="6" borderId="14" xfId="0" applyFont="1" applyFill="1" applyBorder="1" applyAlignment="1">
      <alignment vertical="center" wrapText="1"/>
    </xf>
    <xf numFmtId="0" fontId="10" fillId="7" borderId="14" xfId="0" applyFont="1" applyFill="1" applyBorder="1" applyAlignment="1">
      <alignment vertical="center" wrapText="1"/>
    </xf>
    <xf numFmtId="0" fontId="10" fillId="7" borderId="17" xfId="0" applyNumberFormat="1" applyFont="1" applyFill="1" applyBorder="1" applyAlignment="1">
      <alignment horizontal="center" vertical="center" wrapText="1"/>
    </xf>
    <xf numFmtId="0" fontId="10" fillId="6" borderId="17" xfId="0" applyNumberFormat="1" applyFont="1" applyFill="1" applyBorder="1" applyAlignment="1">
      <alignment horizontal="center" vertical="center" wrapText="1"/>
    </xf>
    <xf numFmtId="44" fontId="10" fillId="7" borderId="17" xfId="0" applyNumberFormat="1" applyFont="1" applyFill="1" applyBorder="1" applyAlignment="1">
      <alignment horizontal="center" vertical="center" wrapText="1"/>
    </xf>
    <xf numFmtId="44" fontId="10" fillId="6" borderId="17" xfId="0" applyNumberFormat="1" applyFont="1" applyFill="1" applyBorder="1" applyAlignment="1">
      <alignment horizontal="center" vertical="center" wrapText="1"/>
    </xf>
    <xf numFmtId="0" fontId="9" fillId="6" borderId="0" xfId="0" applyFont="1" applyFill="1" applyAlignment="1">
      <alignment horizontal="center" wrapText="1"/>
    </xf>
    <xf numFmtId="164" fontId="1" fillId="3" borderId="12" xfId="0" applyNumberFormat="1" applyFont="1" applyFill="1" applyBorder="1"/>
    <xf numFmtId="44" fontId="0" fillId="4" borderId="2" xfId="0" applyNumberFormat="1" applyFont="1" applyFill="1" applyBorder="1"/>
    <xf numFmtId="0" fontId="0" fillId="0" borderId="2" xfId="0" applyBorder="1" applyAlignment="1">
      <alignment horizontal="center"/>
    </xf>
    <xf numFmtId="0" fontId="0" fillId="0" borderId="5" xfId="0" applyBorder="1" applyAlignment="1">
      <alignment horizontal="center"/>
    </xf>
    <xf numFmtId="0" fontId="0" fillId="3" borderId="4"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164" fontId="1" fillId="3" borderId="28" xfId="0" applyNumberFormat="1" applyFont="1" applyFill="1" applyBorder="1"/>
    <xf numFmtId="0" fontId="0" fillId="0" borderId="29" xfId="0" applyBorder="1"/>
    <xf numFmtId="0" fontId="0" fillId="0" borderId="32" xfId="0" applyBorder="1"/>
    <xf numFmtId="0" fontId="11" fillId="0" borderId="19" xfId="0" applyFont="1" applyFill="1" applyBorder="1" applyAlignment="1">
      <alignment vertical="top" wrapText="1"/>
    </xf>
    <xf numFmtId="0" fontId="0" fillId="0" borderId="1" xfId="0" applyFill="1" applyBorder="1"/>
    <xf numFmtId="44" fontId="10" fillId="4" borderId="17" xfId="0" applyNumberFormat="1" applyFont="1" applyFill="1" applyBorder="1" applyAlignment="1">
      <alignment horizontal="center" vertical="center" wrapText="1"/>
    </xf>
    <xf numFmtId="44" fontId="0" fillId="0" borderId="1" xfId="2" applyFont="1" applyBorder="1"/>
    <xf numFmtId="0" fontId="0" fillId="0" borderId="18" xfId="0" applyBorder="1"/>
    <xf numFmtId="0" fontId="0" fillId="0" borderId="19" xfId="0" applyBorder="1"/>
    <xf numFmtId="0" fontId="0" fillId="0" borderId="1" xfId="0" applyBorder="1" applyAlignment="1">
      <alignment vertical="center"/>
    </xf>
    <xf numFmtId="44" fontId="0" fillId="2" borderId="2" xfId="0" applyNumberFormat="1" applyFont="1" applyFill="1" applyBorder="1"/>
    <xf numFmtId="44" fontId="1" fillId="2" borderId="10" xfId="0" applyNumberFormat="1" applyFont="1" applyFill="1" applyBorder="1"/>
    <xf numFmtId="44" fontId="0" fillId="2" borderId="30" xfId="0" applyNumberFormat="1" applyFont="1" applyFill="1" applyBorder="1"/>
    <xf numFmtId="44" fontId="1" fillId="2" borderId="33" xfId="0" applyNumberFormat="1" applyFont="1" applyFill="1" applyBorder="1"/>
    <xf numFmtId="44" fontId="10" fillId="2" borderId="17" xfId="0" applyNumberFormat="1" applyFont="1" applyFill="1" applyBorder="1" applyAlignment="1">
      <alignment horizontal="center" vertical="center" wrapText="1"/>
    </xf>
    <xf numFmtId="44" fontId="10" fillId="7" borderId="34" xfId="0" applyNumberFormat="1" applyFont="1" applyFill="1" applyBorder="1" applyAlignment="1">
      <alignment horizontal="center" vertical="center" wrapText="1"/>
    </xf>
    <xf numFmtId="164" fontId="1" fillId="2" borderId="14" xfId="0" applyNumberFormat="1" applyFont="1" applyFill="1" applyBorder="1"/>
    <xf numFmtId="0" fontId="0" fillId="0" borderId="11" xfId="0" applyBorder="1"/>
    <xf numFmtId="0" fontId="0" fillId="0" borderId="25" xfId="0" applyBorder="1"/>
    <xf numFmtId="0" fontId="0" fillId="0" borderId="18" xfId="0" applyBorder="1" applyAlignment="1">
      <alignment horizontal="center"/>
    </xf>
    <xf numFmtId="0" fontId="0" fillId="0" borderId="4" xfId="0" applyBorder="1"/>
    <xf numFmtId="0" fontId="0" fillId="0" borderId="11" xfId="0" applyBorder="1" applyAlignment="1">
      <alignment horizontal="center"/>
    </xf>
    <xf numFmtId="0" fontId="0" fillId="0" borderId="35" xfId="0" applyBorder="1"/>
    <xf numFmtId="0" fontId="0" fillId="0" borderId="25" xfId="0" applyBorder="1" applyAlignment="1">
      <alignment horizontal="center"/>
    </xf>
    <xf numFmtId="0" fontId="0" fillId="0" borderId="36" xfId="0" applyBorder="1"/>
    <xf numFmtId="0" fontId="0" fillId="0" borderId="36" xfId="0" applyBorder="1" applyAlignment="1">
      <alignment horizontal="center"/>
    </xf>
    <xf numFmtId="0" fontId="3" fillId="0" borderId="1" xfId="0" applyFont="1" applyBorder="1"/>
    <xf numFmtId="0" fontId="0" fillId="0" borderId="11" xfId="0" applyBorder="1"/>
    <xf numFmtId="0" fontId="0" fillId="0" borderId="23" xfId="0" applyBorder="1"/>
    <xf numFmtId="0" fontId="0" fillId="0" borderId="24" xfId="0" applyBorder="1"/>
    <xf numFmtId="0" fontId="0" fillId="0" borderId="25" xfId="0" applyBorder="1"/>
    <xf numFmtId="0" fontId="0" fillId="0" borderId="15" xfId="0" applyBorder="1"/>
    <xf numFmtId="0" fontId="0" fillId="0" borderId="16" xfId="0" applyBorder="1"/>
    <xf numFmtId="164" fontId="2" fillId="3" borderId="20" xfId="0" applyNumberFormat="1" applyFont="1" applyFill="1" applyBorder="1" applyAlignment="1">
      <alignment horizontal="left"/>
    </xf>
    <xf numFmtId="164" fontId="2" fillId="3" borderId="21" xfId="0" applyNumberFormat="1" applyFont="1" applyFill="1" applyBorder="1" applyAlignment="1">
      <alignment horizontal="left"/>
    </xf>
    <xf numFmtId="164" fontId="2" fillId="3" borderId="22" xfId="0" applyNumberFormat="1" applyFont="1" applyFill="1" applyBorder="1" applyAlignment="1">
      <alignment horizontal="left"/>
    </xf>
    <xf numFmtId="164" fontId="2" fillId="3" borderId="12" xfId="0" applyNumberFormat="1" applyFont="1" applyFill="1" applyBorder="1" applyAlignment="1">
      <alignment horizontal="left"/>
    </xf>
    <xf numFmtId="164" fontId="2" fillId="3" borderId="13" xfId="0" applyNumberFormat="1" applyFont="1" applyFill="1" applyBorder="1" applyAlignment="1">
      <alignment horizontal="left"/>
    </xf>
    <xf numFmtId="0" fontId="5" fillId="5" borderId="1" xfId="0" applyFont="1" applyFill="1" applyBorder="1" applyAlignment="1">
      <alignment vertical="top" wrapText="1"/>
    </xf>
    <xf numFmtId="0" fontId="5" fillId="5" borderId="1" xfId="0" applyFont="1" applyFill="1" applyBorder="1" applyAlignment="1">
      <alignment horizontal="left" vertical="top" wrapText="1"/>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3" xfId="0" applyFont="1" applyFill="1" applyBorder="1" applyAlignment="1">
      <alignment horizontal="left" vertical="center"/>
    </xf>
    <xf numFmtId="0" fontId="11" fillId="5" borderId="18" xfId="0" applyFont="1" applyFill="1" applyBorder="1" applyAlignment="1">
      <alignment horizontal="left" vertical="top" wrapText="1"/>
    </xf>
    <xf numFmtId="0" fontId="11" fillId="5" borderId="19" xfId="0" applyFont="1" applyFill="1" applyBorder="1" applyAlignment="1">
      <alignment horizontal="left" vertical="top" wrapText="1"/>
    </xf>
    <xf numFmtId="0" fontId="5" fillId="5" borderId="18" xfId="0" applyFont="1" applyFill="1" applyBorder="1" applyAlignment="1">
      <alignment horizontal="left" vertical="top" wrapText="1"/>
    </xf>
    <xf numFmtId="0" fontId="5" fillId="5" borderId="19" xfId="0" applyFont="1" applyFill="1" applyBorder="1" applyAlignment="1">
      <alignment horizontal="left" vertical="top" wrapText="1"/>
    </xf>
    <xf numFmtId="0" fontId="3" fillId="3" borderId="26" xfId="0" applyFont="1" applyFill="1" applyBorder="1" applyAlignment="1">
      <alignment horizontal="left"/>
    </xf>
    <xf numFmtId="0" fontId="3" fillId="3" borderId="27" xfId="0" applyFont="1" applyFill="1" applyBorder="1" applyAlignment="1">
      <alignment horizontal="left"/>
    </xf>
    <xf numFmtId="0" fontId="1" fillId="0" borderId="2" xfId="0" applyFont="1" applyBorder="1"/>
    <xf numFmtId="0" fontId="1" fillId="0" borderId="31" xfId="0" applyFont="1" applyBorder="1"/>
    <xf numFmtId="0" fontId="2" fillId="4" borderId="11" xfId="0" applyNumberFormat="1" applyFont="1" applyFill="1" applyBorder="1" applyAlignment="1">
      <alignment horizontal="right"/>
    </xf>
    <xf numFmtId="0" fontId="14" fillId="6" borderId="0" xfId="0" applyFont="1" applyFill="1"/>
    <xf numFmtId="0" fontId="2" fillId="4" borderId="11" xfId="1" applyNumberFormat="1" applyFont="1" applyFill="1" applyBorder="1" applyAlignment="1">
      <alignment horizontal="right"/>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226217</xdr:colOff>
      <xdr:row>4</xdr:row>
      <xdr:rowOff>59531</xdr:rowOff>
    </xdr:from>
    <xdr:to>
      <xdr:col>14</xdr:col>
      <xdr:colOff>480217</xdr:colOff>
      <xdr:row>21</xdr:row>
      <xdr:rowOff>83342</xdr:rowOff>
    </xdr:to>
    <xdr:sp macro="" textlink="">
      <xdr:nvSpPr>
        <xdr:cNvPr id="4" name="TextBox 3">
          <a:extLst>
            <a:ext uri="{FF2B5EF4-FFF2-40B4-BE49-F238E27FC236}">
              <a16:creationId xmlns:a16="http://schemas.microsoft.com/office/drawing/2014/main" id="{ED10001B-3ED0-539B-67AA-48D9AA946E95}"/>
            </a:ext>
          </a:extLst>
        </xdr:cNvPr>
        <xdr:cNvSpPr txBox="1"/>
      </xdr:nvSpPr>
      <xdr:spPr>
        <a:xfrm>
          <a:off x="6024561" y="4238625"/>
          <a:ext cx="5718969" cy="3631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i="1" u="sng">
              <a:latin typeface="Arial" panose="020B0604020202020204" pitchFamily="34" charset="0"/>
              <a:cs typeface="Arial" panose="020B0604020202020204" pitchFamily="34" charset="0"/>
            </a:rPr>
            <a:t>Architect</a:t>
          </a:r>
          <a:r>
            <a:rPr lang="en-GB" sz="900" i="1" u="none" baseline="0">
              <a:latin typeface="Arial" panose="020B0604020202020204" pitchFamily="34" charset="0"/>
              <a:cs typeface="Arial" panose="020B0604020202020204" pitchFamily="34" charset="0"/>
            </a:rPr>
            <a:t>-  Principle designer and overseer of the design process. Perhaps the overall manager of the project (thus making Site Manager role redundant ). Responsible for signing off the designs and ensuring all necessary drawings are provided. </a:t>
          </a:r>
        </a:p>
        <a:p>
          <a:endParaRPr lang="en-GB" sz="900" i="1" u="sng">
            <a:latin typeface="Arial" panose="020B0604020202020204" pitchFamily="34" charset="0"/>
            <a:cs typeface="Arial" panose="020B0604020202020204" pitchFamily="34" charset="0"/>
          </a:endParaRPr>
        </a:p>
        <a:p>
          <a:r>
            <a:rPr lang="en-GB" sz="900" i="1" u="sng">
              <a:latin typeface="Arial" panose="020B0604020202020204" pitchFamily="34" charset="0"/>
              <a:cs typeface="Arial" panose="020B0604020202020204" pitchFamily="34" charset="0"/>
            </a:rPr>
            <a:t>Site Manager</a:t>
          </a:r>
          <a:r>
            <a:rPr lang="en-GB" sz="900">
              <a:latin typeface="Arial" panose="020B0604020202020204" pitchFamily="34" charset="0"/>
              <a:cs typeface="Arial" panose="020B0604020202020204" pitchFamily="34" charset="0"/>
            </a:rPr>
            <a:t> - Operational role</a:t>
          </a:r>
          <a:r>
            <a:rPr lang="en-GB" sz="900" baseline="0">
              <a:latin typeface="Arial" panose="020B0604020202020204" pitchFamily="34" charset="0"/>
              <a:cs typeface="Arial" panose="020B0604020202020204" pitchFamily="34" charset="0"/>
            </a:rPr>
            <a:t> that oversees the physical delivery of the project. Responsible for ensuring the Scope of Works is met and no delays are incurred. Can support with planning application if suitable. </a:t>
          </a:r>
        </a:p>
        <a:p>
          <a:r>
            <a:rPr lang="en-GB" sz="900" baseline="0">
              <a:latin typeface="Arial" panose="020B0604020202020204" pitchFamily="34" charset="0"/>
              <a:cs typeface="Arial" panose="020B0604020202020204" pitchFamily="34" charset="0"/>
            </a:rPr>
            <a:t>  </a:t>
          </a:r>
          <a:endPar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900" b="0" i="1"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Designer</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Supporting the Architect in designing the project. Likely to support with planning application. Likely to be responsible for completing the day-to-days of the design work.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900" i="1" u="sng">
              <a:latin typeface="Arial" panose="020B0604020202020204" pitchFamily="34" charset="0"/>
              <a:cs typeface="Arial" panose="020B0604020202020204" pitchFamily="34" charset="0"/>
            </a:rPr>
            <a:t>Labourer</a:t>
          </a:r>
          <a:r>
            <a:rPr lang="en-GB" sz="900">
              <a:latin typeface="Arial" panose="020B0604020202020204" pitchFamily="34" charset="0"/>
              <a:cs typeface="Arial" panose="020B0604020202020204" pitchFamily="34" charset="0"/>
            </a:rPr>
            <a:t> - Individuals conducting the physical</a:t>
          </a:r>
          <a:r>
            <a:rPr lang="en-GB" sz="900" baseline="0">
              <a:latin typeface="Arial" panose="020B0604020202020204" pitchFamily="34" charset="0"/>
              <a:cs typeface="Arial" panose="020B0604020202020204" pitchFamily="34" charset="0"/>
            </a:rPr>
            <a:t> work to construct and deliver the structures. </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Working either in the workshop or onsite, wherever necessary to delivery the physical infrastructure. </a:t>
          </a:r>
          <a:r>
            <a:rPr lang="en-GB" sz="900" baseline="0">
              <a:latin typeface="Arial" panose="020B0604020202020204" pitchFamily="34" charset="0"/>
              <a:cs typeface="Arial" panose="020B0604020202020204" pitchFamily="34" charset="0"/>
            </a:rPr>
            <a:t>This individual may be able to deliver some or all of the roles below. </a:t>
          </a:r>
          <a:br>
            <a:rPr lang="en-GB" sz="900" baseline="0">
              <a:latin typeface="Arial" panose="020B0604020202020204" pitchFamily="34" charset="0"/>
              <a:cs typeface="Arial" panose="020B0604020202020204" pitchFamily="34" charset="0"/>
            </a:rPr>
          </a:br>
          <a:r>
            <a:rPr lang="en-GB" sz="900" baseline="0">
              <a:latin typeface="Arial" panose="020B0604020202020204" pitchFamily="34" charset="0"/>
              <a:cs typeface="Arial" panose="020B0604020202020204" pitchFamily="34" charset="0"/>
            </a:rPr>
            <a:t/>
          </a:r>
          <a:br>
            <a:rPr lang="en-GB" sz="900" baseline="0">
              <a:latin typeface="Arial" panose="020B0604020202020204" pitchFamily="34" charset="0"/>
              <a:cs typeface="Arial" panose="020B0604020202020204" pitchFamily="34" charset="0"/>
            </a:rPr>
          </a:br>
          <a:r>
            <a:rPr kumimoji="0" lang="en-GB" sz="900" b="0" i="1"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Fabricator/ Welder</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Responsible for fabricating the structures, likely to be using specialist equipment either in the workshop or onsite. May be embedded within the other roles</a:t>
          </a:r>
          <a:endParaRPr lang="en-GB" sz="900" baseline="0">
            <a:latin typeface="Arial" panose="020B0604020202020204" pitchFamily="34" charset="0"/>
            <a:cs typeface="Arial" panose="020B0604020202020204" pitchFamily="34" charset="0"/>
          </a:endParaRPr>
        </a:p>
        <a:p>
          <a:endParaRPr lang="en-GB" sz="900" baseline="0">
            <a:latin typeface="Arial" panose="020B0604020202020204" pitchFamily="34" charset="0"/>
            <a:cs typeface="Arial" panose="020B0604020202020204" pitchFamily="34" charset="0"/>
          </a:endParaRPr>
        </a:p>
        <a:p>
          <a:r>
            <a:rPr lang="en-GB" sz="900" b="0" i="1" u="sng" baseline="0">
              <a:latin typeface="Arial" panose="020B0604020202020204" pitchFamily="34" charset="0"/>
              <a:cs typeface="Arial" panose="020B0604020202020204" pitchFamily="34" charset="0"/>
            </a:rPr>
            <a:t>Electrician</a:t>
          </a:r>
          <a:r>
            <a:rPr lang="en-GB" sz="900" baseline="0">
              <a:latin typeface="Arial" panose="020B0604020202020204" pitchFamily="34" charset="0"/>
              <a:cs typeface="Arial" panose="020B0604020202020204" pitchFamily="34" charset="0"/>
            </a:rPr>
            <a:t> - Responsible for delivering the necessary electrical work within the structures and connecting the structures to the power supply. </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May be embedded within the other roles</a:t>
          </a:r>
          <a:endParaRPr lang="en-GB" sz="900" baseline="0">
            <a:latin typeface="Arial" panose="020B0604020202020204" pitchFamily="34" charset="0"/>
            <a:cs typeface="Arial" panose="020B0604020202020204" pitchFamily="34" charset="0"/>
          </a:endParaRPr>
        </a:p>
        <a:p>
          <a:endParaRPr lang="en-GB" sz="9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900" b="0" i="1"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Plant Driver/ Operator</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Qualified individual to drive plant. May be embedded within the other roles.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900" b="0" i="1"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Painter and Decorator</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Responsible for painting and finishing the project so it is attractive. May be embedded within the other roles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900" b="0" i="1"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Delivery Driver</a:t>
          </a:r>
          <a:r>
            <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Responsible for delivering the structures to site. Likely to be a HGV driver. May be embedded within the other roles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abSelected="1" zoomScale="85" zoomScaleNormal="85" workbookViewId="0">
      <selection activeCell="D8" sqref="D8"/>
    </sheetView>
  </sheetViews>
  <sheetFormatPr defaultColWidth="9.140625" defaultRowHeight="15" x14ac:dyDescent="0.25"/>
  <cols>
    <col min="1" max="1" width="81.5703125" style="1" bestFit="1" customWidth="1"/>
    <col min="2" max="2" width="13.140625" style="41" customWidth="1"/>
    <col min="3" max="3" width="28.5703125" style="1" bestFit="1" customWidth="1"/>
    <col min="4" max="5" width="17.140625" style="3" customWidth="1"/>
    <col min="6" max="6" width="9.140625" style="1" customWidth="1"/>
    <col min="7" max="7" width="38.5703125" style="1" bestFit="1" customWidth="1"/>
    <col min="8" max="8" width="7.28515625" style="1" customWidth="1"/>
    <col min="9" max="10" width="7.5703125" style="1" customWidth="1"/>
    <col min="11" max="11" width="24.42578125" style="1" bestFit="1" customWidth="1"/>
    <col min="12" max="12" width="12.5703125" style="1" customWidth="1"/>
    <col min="13" max="13" width="12.42578125" style="1" bestFit="1" customWidth="1"/>
    <col min="14" max="14" width="10.140625" style="1" customWidth="1"/>
    <col min="15" max="16384" width="9.140625" style="1"/>
  </cols>
  <sheetData>
    <row r="1" spans="1:16" ht="26.25" x14ac:dyDescent="0.25">
      <c r="A1" s="82" t="s">
        <v>43</v>
      </c>
      <c r="B1" s="83"/>
      <c r="C1" s="83"/>
      <c r="D1" s="83"/>
      <c r="E1" s="83"/>
      <c r="F1" s="83"/>
      <c r="G1" s="83"/>
      <c r="H1" s="84"/>
    </row>
    <row r="2" spans="1:16" x14ac:dyDescent="0.25">
      <c r="A2" s="80" t="s">
        <v>62</v>
      </c>
      <c r="B2" s="80"/>
      <c r="C2" s="80"/>
      <c r="D2" s="80"/>
      <c r="E2" s="80"/>
      <c r="F2" s="80"/>
      <c r="G2" s="80"/>
      <c r="H2" s="80"/>
    </row>
    <row r="3" spans="1:16" ht="137.25" customHeight="1" x14ac:dyDescent="0.35">
      <c r="A3" s="81" t="s">
        <v>72</v>
      </c>
      <c r="B3" s="81"/>
      <c r="C3" s="81"/>
      <c r="D3" s="81"/>
      <c r="E3" s="81"/>
      <c r="F3" s="81"/>
      <c r="G3" s="81"/>
      <c r="H3" s="81"/>
      <c r="K3" s="68" t="s">
        <v>84</v>
      </c>
      <c r="O3" s="62"/>
    </row>
    <row r="4" spans="1:16" ht="33" customHeight="1" x14ac:dyDescent="0.3">
      <c r="A4" s="2"/>
      <c r="B4" s="2"/>
      <c r="C4" s="2"/>
      <c r="D4" s="2"/>
      <c r="E4" s="2"/>
      <c r="K4" s="59"/>
      <c r="L4" s="59" t="s">
        <v>80</v>
      </c>
      <c r="M4" s="59" t="s">
        <v>81</v>
      </c>
      <c r="N4" s="66" t="s">
        <v>82</v>
      </c>
      <c r="O4" s="60" t="s">
        <v>83</v>
      </c>
      <c r="P4" s="4"/>
    </row>
    <row r="5" spans="1:16" ht="23.25" customHeight="1" x14ac:dyDescent="0.25">
      <c r="A5" s="19" t="s">
        <v>8</v>
      </c>
      <c r="B5" s="19" t="s">
        <v>2</v>
      </c>
      <c r="C5" s="19" t="s">
        <v>7</v>
      </c>
      <c r="D5" s="19" t="s">
        <v>52</v>
      </c>
      <c r="E5" s="19" t="s">
        <v>53</v>
      </c>
      <c r="F5" s="49"/>
      <c r="J5" s="49"/>
      <c r="K5" s="59" t="s">
        <v>73</v>
      </c>
      <c r="L5" s="63">
        <v>1</v>
      </c>
      <c r="M5" s="63"/>
      <c r="N5" s="67">
        <v>1</v>
      </c>
      <c r="O5" s="65">
        <v>1</v>
      </c>
      <c r="P5" s="4"/>
    </row>
    <row r="6" spans="1:16" ht="21" customHeight="1" x14ac:dyDescent="0.3">
      <c r="A6" s="20" t="s">
        <v>16</v>
      </c>
      <c r="B6" s="6"/>
      <c r="C6" s="6"/>
      <c r="D6" s="7"/>
      <c r="E6" s="7"/>
      <c r="F6" s="49"/>
      <c r="G6" s="21"/>
      <c r="J6" s="49"/>
      <c r="K6" s="59" t="s">
        <v>74</v>
      </c>
      <c r="L6" s="63"/>
      <c r="M6" s="63">
        <v>3</v>
      </c>
      <c r="N6" s="67"/>
      <c r="O6" s="65">
        <v>1</v>
      </c>
      <c r="P6" s="4"/>
    </row>
    <row r="7" spans="1:16" x14ac:dyDescent="0.25">
      <c r="A7" s="11" t="s">
        <v>65</v>
      </c>
      <c r="B7" s="35">
        <f>B26+B54</f>
        <v>13</v>
      </c>
      <c r="C7" s="11" t="s">
        <v>15</v>
      </c>
      <c r="D7" s="34">
        <v>0</v>
      </c>
      <c r="E7" s="52">
        <f>D7*B7</f>
        <v>0</v>
      </c>
      <c r="F7" s="50"/>
      <c r="J7" s="49"/>
      <c r="K7" s="59" t="s">
        <v>75</v>
      </c>
      <c r="L7" s="63"/>
      <c r="M7" s="63">
        <v>3</v>
      </c>
      <c r="N7" s="67">
        <v>2</v>
      </c>
      <c r="O7" s="65">
        <v>2</v>
      </c>
      <c r="P7" s="4"/>
    </row>
    <row r="8" spans="1:16" x14ac:dyDescent="0.25">
      <c r="A8" s="11" t="s">
        <v>66</v>
      </c>
      <c r="B8" s="35">
        <v>15</v>
      </c>
      <c r="C8" s="11" t="s">
        <v>15</v>
      </c>
      <c r="D8" s="34">
        <v>0</v>
      </c>
      <c r="E8" s="52">
        <f t="shared" ref="E8:E9" si="0">D8*B8</f>
        <v>0</v>
      </c>
      <c r="F8" s="50"/>
      <c r="G8" s="51"/>
      <c r="H8" s="41"/>
      <c r="I8" s="41"/>
      <c r="J8" s="61"/>
      <c r="K8" s="59" t="s">
        <v>76</v>
      </c>
      <c r="L8" s="63"/>
      <c r="M8" s="63">
        <v>3</v>
      </c>
      <c r="N8" s="67">
        <v>2</v>
      </c>
      <c r="O8" s="65">
        <v>2</v>
      </c>
      <c r="P8" s="4"/>
    </row>
    <row r="9" spans="1:16" x14ac:dyDescent="0.25">
      <c r="A9" s="11" t="s">
        <v>29</v>
      </c>
      <c r="B9" s="35">
        <f>B7+(B8*2)</f>
        <v>43</v>
      </c>
      <c r="C9" s="11" t="s">
        <v>47</v>
      </c>
      <c r="D9" s="34">
        <v>0</v>
      </c>
      <c r="E9" s="52">
        <f t="shared" si="0"/>
        <v>0</v>
      </c>
      <c r="F9" s="50"/>
      <c r="G9" s="51"/>
      <c r="H9" s="41"/>
      <c r="I9" s="41"/>
      <c r="J9" s="61"/>
      <c r="K9" s="59" t="s">
        <v>77</v>
      </c>
      <c r="L9" s="63"/>
      <c r="M9" s="63">
        <v>3</v>
      </c>
      <c r="N9" s="67">
        <v>2</v>
      </c>
      <c r="O9" s="65">
        <v>2</v>
      </c>
      <c r="P9" s="4"/>
    </row>
    <row r="10" spans="1:16" x14ac:dyDescent="0.25">
      <c r="A10" s="8"/>
      <c r="B10" s="36"/>
      <c r="C10" s="9"/>
      <c r="D10" s="10"/>
      <c r="E10" s="10"/>
      <c r="F10" s="49"/>
      <c r="J10" s="49"/>
      <c r="K10" s="59" t="s">
        <v>78</v>
      </c>
      <c r="L10" s="63">
        <v>3</v>
      </c>
      <c r="M10" s="63"/>
      <c r="N10" s="67"/>
      <c r="O10" s="65">
        <v>2</v>
      </c>
      <c r="P10" s="4"/>
    </row>
    <row r="11" spans="1:16" ht="18.75" x14ac:dyDescent="0.3">
      <c r="A11" s="20" t="s">
        <v>48</v>
      </c>
      <c r="B11" s="37"/>
      <c r="C11" s="12"/>
      <c r="D11" s="13"/>
      <c r="E11" s="33"/>
      <c r="F11" s="78" t="s">
        <v>21</v>
      </c>
      <c r="G11" s="79"/>
      <c r="H11" s="79"/>
      <c r="I11" s="79"/>
      <c r="J11" s="49"/>
      <c r="K11" s="59" t="s">
        <v>79</v>
      </c>
      <c r="L11" s="63"/>
      <c r="M11" s="63">
        <v>3</v>
      </c>
      <c r="N11" s="67">
        <v>2</v>
      </c>
      <c r="O11" s="65">
        <v>3</v>
      </c>
      <c r="P11" s="4"/>
    </row>
    <row r="12" spans="1:16" x14ac:dyDescent="0.25">
      <c r="A12" s="11" t="s">
        <v>0</v>
      </c>
      <c r="B12" s="35">
        <v>1</v>
      </c>
      <c r="C12" s="11" t="s">
        <v>50</v>
      </c>
      <c r="D12" s="34"/>
      <c r="E12" s="52">
        <f>D12*B12</f>
        <v>0</v>
      </c>
      <c r="F12" s="69"/>
      <c r="G12" s="69"/>
      <c r="H12" s="69"/>
      <c r="I12" s="69"/>
      <c r="J12" s="50"/>
      <c r="O12" s="64"/>
    </row>
    <row r="13" spans="1:16" x14ac:dyDescent="0.25">
      <c r="A13" s="11" t="s">
        <v>19</v>
      </c>
      <c r="B13" s="35">
        <v>1</v>
      </c>
      <c r="C13" s="11" t="s">
        <v>50</v>
      </c>
      <c r="D13" s="34">
        <v>0</v>
      </c>
      <c r="E13" s="52">
        <f t="shared" ref="E13:E25" si="1">D13*B13</f>
        <v>0</v>
      </c>
      <c r="F13" s="69"/>
      <c r="G13" s="69"/>
      <c r="H13" s="69"/>
      <c r="I13" s="69"/>
      <c r="K13" s="9"/>
      <c r="L13" s="9"/>
      <c r="M13" s="9"/>
      <c r="N13" s="9"/>
    </row>
    <row r="14" spans="1:16" x14ac:dyDescent="0.25">
      <c r="A14" s="11" t="s">
        <v>20</v>
      </c>
      <c r="B14" s="35">
        <v>1</v>
      </c>
      <c r="C14" s="11" t="s">
        <v>50</v>
      </c>
      <c r="D14" s="34">
        <v>0</v>
      </c>
      <c r="E14" s="52">
        <f t="shared" si="1"/>
        <v>0</v>
      </c>
      <c r="F14" s="69"/>
      <c r="G14" s="69"/>
      <c r="H14" s="69"/>
      <c r="I14" s="69"/>
    </row>
    <row r="15" spans="1:16" x14ac:dyDescent="0.25">
      <c r="A15" s="11" t="s">
        <v>9</v>
      </c>
      <c r="B15" s="35">
        <v>1</v>
      </c>
      <c r="C15" s="11" t="s">
        <v>50</v>
      </c>
      <c r="D15" s="34">
        <v>0</v>
      </c>
      <c r="E15" s="52">
        <f t="shared" si="1"/>
        <v>0</v>
      </c>
      <c r="F15" s="69"/>
      <c r="G15" s="69"/>
      <c r="H15" s="69"/>
      <c r="I15" s="69"/>
    </row>
    <row r="16" spans="1:16" x14ac:dyDescent="0.25">
      <c r="A16" s="11" t="s">
        <v>10</v>
      </c>
      <c r="B16" s="35">
        <v>1</v>
      </c>
      <c r="C16" s="11" t="s">
        <v>50</v>
      </c>
      <c r="D16" s="34">
        <v>0</v>
      </c>
      <c r="E16" s="52">
        <f t="shared" si="1"/>
        <v>0</v>
      </c>
      <c r="F16" s="69"/>
      <c r="G16" s="69"/>
      <c r="H16" s="69"/>
      <c r="I16" s="69"/>
    </row>
    <row r="17" spans="1:10" x14ac:dyDescent="0.25">
      <c r="A17" s="11" t="s">
        <v>67</v>
      </c>
      <c r="B17" s="35">
        <v>2</v>
      </c>
      <c r="C17" s="1" t="s">
        <v>24</v>
      </c>
      <c r="D17" s="34">
        <v>0</v>
      </c>
      <c r="E17" s="52">
        <f t="shared" si="1"/>
        <v>0</v>
      </c>
      <c r="F17" s="69"/>
      <c r="G17" s="69"/>
      <c r="H17" s="69"/>
      <c r="I17" s="69"/>
    </row>
    <row r="18" spans="1:10" x14ac:dyDescent="0.25">
      <c r="A18" s="11" t="s">
        <v>6</v>
      </c>
      <c r="B18" s="35">
        <v>1</v>
      </c>
      <c r="C18" s="11" t="s">
        <v>15</v>
      </c>
      <c r="D18" s="34">
        <v>0</v>
      </c>
      <c r="E18" s="52">
        <f t="shared" si="1"/>
        <v>0</v>
      </c>
      <c r="F18" s="69"/>
      <c r="G18" s="69"/>
      <c r="H18" s="69"/>
      <c r="I18" s="69"/>
    </row>
    <row r="19" spans="1:10" x14ac:dyDescent="0.25">
      <c r="A19" s="11" t="s">
        <v>25</v>
      </c>
      <c r="B19" s="35">
        <v>4</v>
      </c>
      <c r="C19" s="11" t="s">
        <v>50</v>
      </c>
      <c r="D19" s="34">
        <v>0</v>
      </c>
      <c r="E19" s="52">
        <f t="shared" si="1"/>
        <v>0</v>
      </c>
      <c r="F19" s="69"/>
      <c r="G19" s="69"/>
      <c r="H19" s="69"/>
      <c r="I19" s="69"/>
    </row>
    <row r="20" spans="1:10" x14ac:dyDescent="0.25">
      <c r="A20" s="11" t="s">
        <v>3</v>
      </c>
      <c r="B20" s="35">
        <v>1</v>
      </c>
      <c r="C20" s="11" t="s">
        <v>15</v>
      </c>
      <c r="D20" s="34">
        <v>0</v>
      </c>
      <c r="E20" s="52">
        <f t="shared" si="1"/>
        <v>0</v>
      </c>
      <c r="F20" s="69"/>
      <c r="G20" s="69"/>
      <c r="H20" s="69"/>
      <c r="I20" s="69"/>
    </row>
    <row r="21" spans="1:10" x14ac:dyDescent="0.25">
      <c r="A21" s="11" t="s">
        <v>18</v>
      </c>
      <c r="B21" s="35">
        <v>1</v>
      </c>
      <c r="C21" s="11" t="s">
        <v>17</v>
      </c>
      <c r="D21" s="34">
        <v>0</v>
      </c>
      <c r="E21" s="52">
        <f t="shared" si="1"/>
        <v>0</v>
      </c>
      <c r="F21" s="69"/>
      <c r="G21" s="69"/>
      <c r="H21" s="69"/>
      <c r="I21" s="69"/>
    </row>
    <row r="22" spans="1:10" x14ac:dyDescent="0.25">
      <c r="A22" s="14" t="s">
        <v>26</v>
      </c>
      <c r="B22" s="38">
        <v>1</v>
      </c>
      <c r="C22" s="14" t="s">
        <v>5</v>
      </c>
      <c r="D22" s="34">
        <v>0</v>
      </c>
      <c r="E22" s="52">
        <f t="shared" si="1"/>
        <v>0</v>
      </c>
      <c r="F22" s="69"/>
      <c r="G22" s="69"/>
      <c r="H22" s="69"/>
      <c r="I22" s="69"/>
    </row>
    <row r="23" spans="1:10" x14ac:dyDescent="0.25">
      <c r="A23" s="14" t="s">
        <v>34</v>
      </c>
      <c r="B23" s="38">
        <v>1</v>
      </c>
      <c r="C23" s="14" t="s">
        <v>5</v>
      </c>
      <c r="D23" s="34">
        <v>0</v>
      </c>
      <c r="E23" s="52">
        <f t="shared" si="1"/>
        <v>0</v>
      </c>
      <c r="F23" s="69"/>
      <c r="G23" s="69"/>
      <c r="H23" s="69"/>
      <c r="I23" s="69"/>
    </row>
    <row r="24" spans="1:10" x14ac:dyDescent="0.25">
      <c r="A24" s="11" t="s">
        <v>64</v>
      </c>
      <c r="B24" s="35">
        <v>1</v>
      </c>
      <c r="C24" s="11" t="s">
        <v>5</v>
      </c>
      <c r="D24" s="34">
        <v>0</v>
      </c>
      <c r="E24" s="52">
        <f t="shared" si="1"/>
        <v>0</v>
      </c>
      <c r="F24" s="69"/>
      <c r="G24" s="69"/>
      <c r="H24" s="69"/>
      <c r="I24" s="69"/>
    </row>
    <row r="25" spans="1:10" ht="15.75" thickBot="1" x14ac:dyDescent="0.3">
      <c r="A25" s="14" t="s">
        <v>27</v>
      </c>
      <c r="B25" s="38">
        <v>1</v>
      </c>
      <c r="C25" s="14" t="s">
        <v>5</v>
      </c>
      <c r="D25" s="34">
        <v>0</v>
      </c>
      <c r="E25" s="52">
        <f t="shared" si="1"/>
        <v>0</v>
      </c>
      <c r="F25" s="69"/>
      <c r="G25" s="69"/>
      <c r="H25" s="69"/>
      <c r="I25" s="69"/>
    </row>
    <row r="26" spans="1:10" ht="15.75" thickBot="1" x14ac:dyDescent="0.3">
      <c r="A26" s="15" t="s">
        <v>4</v>
      </c>
      <c r="B26" s="39">
        <v>4</v>
      </c>
      <c r="C26" s="16"/>
      <c r="D26" s="53">
        <f>SUM(D12:D25)</f>
        <v>0</v>
      </c>
      <c r="E26" s="53">
        <f>SUM(E12:E25)*B26</f>
        <v>0</v>
      </c>
      <c r="F26" s="73"/>
      <c r="G26" s="74"/>
      <c r="H26" s="74"/>
      <c r="I26" s="74"/>
      <c r="J26" s="4"/>
    </row>
    <row r="27" spans="1:10" x14ac:dyDescent="0.25">
      <c r="A27" s="9"/>
      <c r="B27" s="36"/>
      <c r="C27" s="9"/>
      <c r="D27" s="10"/>
      <c r="E27" s="10"/>
      <c r="F27" s="9"/>
      <c r="G27" s="9"/>
      <c r="H27" s="9"/>
      <c r="I27" s="9"/>
    </row>
    <row r="28" spans="1:10" ht="18.75" x14ac:dyDescent="0.3">
      <c r="A28" s="20" t="s">
        <v>49</v>
      </c>
      <c r="B28" s="37"/>
      <c r="C28" s="12"/>
      <c r="D28" s="13"/>
      <c r="E28" s="33"/>
      <c r="F28" s="78" t="s">
        <v>21</v>
      </c>
      <c r="G28" s="79"/>
      <c r="H28" s="79"/>
      <c r="I28" s="79"/>
    </row>
    <row r="29" spans="1:10" x14ac:dyDescent="0.25">
      <c r="A29" s="11" t="s">
        <v>0</v>
      </c>
      <c r="B29" s="35">
        <v>1</v>
      </c>
      <c r="C29" s="11" t="s">
        <v>51</v>
      </c>
      <c r="D29" s="34"/>
      <c r="E29" s="52">
        <f>D29*B29</f>
        <v>0</v>
      </c>
      <c r="F29" s="69"/>
      <c r="G29" s="69"/>
      <c r="H29" s="69"/>
      <c r="I29" s="69"/>
    </row>
    <row r="30" spans="1:10" x14ac:dyDescent="0.25">
      <c r="A30" s="11" t="s">
        <v>19</v>
      </c>
      <c r="B30" s="35">
        <v>1</v>
      </c>
      <c r="C30" s="11" t="s">
        <v>51</v>
      </c>
      <c r="D30" s="34">
        <v>0</v>
      </c>
      <c r="E30" s="52">
        <f t="shared" ref="E30:E42" si="2">D30*B30</f>
        <v>0</v>
      </c>
      <c r="F30" s="69"/>
      <c r="G30" s="69"/>
      <c r="H30" s="69"/>
      <c r="I30" s="69"/>
    </row>
    <row r="31" spans="1:10" x14ac:dyDescent="0.25">
      <c r="A31" s="11" t="s">
        <v>20</v>
      </c>
      <c r="B31" s="35">
        <v>1</v>
      </c>
      <c r="C31" s="11" t="s">
        <v>51</v>
      </c>
      <c r="D31" s="34">
        <v>0</v>
      </c>
      <c r="E31" s="52">
        <f t="shared" si="2"/>
        <v>0</v>
      </c>
      <c r="F31" s="69"/>
      <c r="G31" s="69"/>
      <c r="H31" s="69"/>
      <c r="I31" s="69"/>
    </row>
    <row r="32" spans="1:10" x14ac:dyDescent="0.25">
      <c r="A32" s="11" t="s">
        <v>9</v>
      </c>
      <c r="B32" s="35">
        <v>1</v>
      </c>
      <c r="C32" s="11" t="s">
        <v>51</v>
      </c>
      <c r="D32" s="34">
        <v>0</v>
      </c>
      <c r="E32" s="52">
        <f t="shared" si="2"/>
        <v>0</v>
      </c>
      <c r="F32" s="69"/>
      <c r="G32" s="69"/>
      <c r="H32" s="69"/>
      <c r="I32" s="69"/>
    </row>
    <row r="33" spans="1:9" x14ac:dyDescent="0.25">
      <c r="A33" s="11" t="s">
        <v>10</v>
      </c>
      <c r="B33" s="35">
        <v>1</v>
      </c>
      <c r="C33" s="11" t="s">
        <v>51</v>
      </c>
      <c r="D33" s="34">
        <v>0</v>
      </c>
      <c r="E33" s="52">
        <f t="shared" si="2"/>
        <v>0</v>
      </c>
      <c r="F33" s="69"/>
      <c r="G33" s="69"/>
      <c r="H33" s="69"/>
      <c r="I33" s="69"/>
    </row>
    <row r="34" spans="1:9" x14ac:dyDescent="0.25">
      <c r="A34" s="11" t="s">
        <v>67</v>
      </c>
      <c r="B34" s="35">
        <v>4</v>
      </c>
      <c r="C34" s="1" t="s">
        <v>24</v>
      </c>
      <c r="D34" s="34">
        <v>0</v>
      </c>
      <c r="E34" s="52">
        <f t="shared" si="2"/>
        <v>0</v>
      </c>
      <c r="F34" s="69"/>
      <c r="G34" s="69"/>
      <c r="H34" s="69"/>
      <c r="I34" s="69"/>
    </row>
    <row r="35" spans="1:9" x14ac:dyDescent="0.25">
      <c r="A35" s="11" t="s">
        <v>6</v>
      </c>
      <c r="B35" s="35">
        <v>2</v>
      </c>
      <c r="C35" s="11" t="s">
        <v>15</v>
      </c>
      <c r="D35" s="34">
        <v>0</v>
      </c>
      <c r="E35" s="52">
        <f t="shared" si="2"/>
        <v>0</v>
      </c>
      <c r="F35" s="69"/>
      <c r="G35" s="69"/>
      <c r="H35" s="69"/>
      <c r="I35" s="69"/>
    </row>
    <row r="36" spans="1:9" x14ac:dyDescent="0.25">
      <c r="A36" s="11" t="s">
        <v>25</v>
      </c>
      <c r="B36" s="35">
        <v>8</v>
      </c>
      <c r="C36" s="11" t="s">
        <v>51</v>
      </c>
      <c r="D36" s="34">
        <v>0</v>
      </c>
      <c r="E36" s="52">
        <f t="shared" si="2"/>
        <v>0</v>
      </c>
      <c r="F36" s="69"/>
      <c r="G36" s="69"/>
      <c r="H36" s="69"/>
      <c r="I36" s="69"/>
    </row>
    <row r="37" spans="1:9" x14ac:dyDescent="0.25">
      <c r="A37" s="11" t="s">
        <v>3</v>
      </c>
      <c r="B37" s="35">
        <v>1</v>
      </c>
      <c r="C37" s="11" t="s">
        <v>15</v>
      </c>
      <c r="D37" s="34">
        <v>0</v>
      </c>
      <c r="E37" s="52">
        <f t="shared" si="2"/>
        <v>0</v>
      </c>
      <c r="F37" s="69"/>
      <c r="G37" s="69"/>
      <c r="H37" s="69"/>
      <c r="I37" s="69"/>
    </row>
    <row r="38" spans="1:9" x14ac:dyDescent="0.25">
      <c r="A38" s="11" t="s">
        <v>18</v>
      </c>
      <c r="B38" s="35">
        <v>3</v>
      </c>
      <c r="C38" s="11" t="s">
        <v>17</v>
      </c>
      <c r="D38" s="34">
        <v>0</v>
      </c>
      <c r="E38" s="52">
        <f t="shared" si="2"/>
        <v>0</v>
      </c>
      <c r="F38" s="69"/>
      <c r="G38" s="69"/>
      <c r="H38" s="69"/>
      <c r="I38" s="69"/>
    </row>
    <row r="39" spans="1:9" x14ac:dyDescent="0.25">
      <c r="A39" s="14" t="s">
        <v>26</v>
      </c>
      <c r="B39" s="38">
        <v>1</v>
      </c>
      <c r="C39" s="14" t="s">
        <v>5</v>
      </c>
      <c r="D39" s="34">
        <v>0</v>
      </c>
      <c r="E39" s="52">
        <f t="shared" si="2"/>
        <v>0</v>
      </c>
      <c r="F39" s="69"/>
      <c r="G39" s="69"/>
      <c r="H39" s="69"/>
      <c r="I39" s="69"/>
    </row>
    <row r="40" spans="1:9" x14ac:dyDescent="0.25">
      <c r="A40" s="14" t="s">
        <v>34</v>
      </c>
      <c r="B40" s="38">
        <v>1</v>
      </c>
      <c r="C40" s="14" t="s">
        <v>5</v>
      </c>
      <c r="D40" s="34">
        <v>0</v>
      </c>
      <c r="E40" s="52">
        <f t="shared" si="2"/>
        <v>0</v>
      </c>
      <c r="F40" s="69"/>
      <c r="G40" s="69"/>
      <c r="H40" s="69"/>
      <c r="I40" s="69"/>
    </row>
    <row r="41" spans="1:9" x14ac:dyDescent="0.25">
      <c r="A41" s="11" t="s">
        <v>64</v>
      </c>
      <c r="B41" s="35">
        <v>1</v>
      </c>
      <c r="C41" s="11" t="s">
        <v>5</v>
      </c>
      <c r="D41" s="34">
        <v>0</v>
      </c>
      <c r="E41" s="52">
        <f t="shared" si="2"/>
        <v>0</v>
      </c>
      <c r="F41" s="69"/>
      <c r="G41" s="69"/>
      <c r="H41" s="69"/>
      <c r="I41" s="69"/>
    </row>
    <row r="42" spans="1:9" ht="15.75" thickBot="1" x14ac:dyDescent="0.3">
      <c r="A42" s="14" t="s">
        <v>27</v>
      </c>
      <c r="B42" s="38">
        <v>1</v>
      </c>
      <c r="C42" s="14" t="s">
        <v>5</v>
      </c>
      <c r="D42" s="34">
        <v>0</v>
      </c>
      <c r="E42" s="52">
        <f t="shared" si="2"/>
        <v>0</v>
      </c>
      <c r="F42" s="69"/>
      <c r="G42" s="69"/>
      <c r="H42" s="69"/>
      <c r="I42" s="69"/>
    </row>
    <row r="43" spans="1:9" ht="15.75" thickBot="1" x14ac:dyDescent="0.3">
      <c r="A43" s="15" t="s">
        <v>4</v>
      </c>
      <c r="B43" s="39">
        <f>B8</f>
        <v>15</v>
      </c>
      <c r="C43" s="16"/>
      <c r="D43" s="53">
        <f>SUM(D29:D42)</f>
        <v>0</v>
      </c>
      <c r="E43" s="53">
        <f>SUM(E29:E42)*B43</f>
        <v>0</v>
      </c>
      <c r="F43" s="73"/>
      <c r="G43" s="74"/>
      <c r="H43" s="74"/>
      <c r="I43" s="74"/>
    </row>
    <row r="44" spans="1:9" x14ac:dyDescent="0.25">
      <c r="B44" s="1"/>
      <c r="D44" s="1"/>
      <c r="E44" s="1"/>
    </row>
    <row r="45" spans="1:9" ht="18.75" x14ac:dyDescent="0.3">
      <c r="A45" s="20" t="s">
        <v>68</v>
      </c>
      <c r="B45" s="37"/>
      <c r="C45" s="12"/>
      <c r="D45" s="13"/>
      <c r="E45" s="33"/>
      <c r="F45" s="78" t="s">
        <v>21</v>
      </c>
      <c r="G45" s="79"/>
      <c r="H45" s="79"/>
      <c r="I45" s="79"/>
    </row>
    <row r="46" spans="1:9" x14ac:dyDescent="0.25">
      <c r="A46" s="11" t="s">
        <v>0</v>
      </c>
      <c r="B46" s="35">
        <v>1</v>
      </c>
      <c r="C46" s="11" t="s">
        <v>51</v>
      </c>
      <c r="D46" s="34"/>
      <c r="E46" s="52">
        <f>D46*B46</f>
        <v>0</v>
      </c>
      <c r="F46" s="69"/>
      <c r="G46" s="69"/>
      <c r="H46" s="69"/>
      <c r="I46" s="69"/>
    </row>
    <row r="47" spans="1:9" x14ac:dyDescent="0.25">
      <c r="A47" s="11" t="s">
        <v>9</v>
      </c>
      <c r="B47" s="35">
        <v>1</v>
      </c>
      <c r="C47" s="11" t="s">
        <v>51</v>
      </c>
      <c r="D47" s="34">
        <v>0</v>
      </c>
      <c r="E47" s="52">
        <f t="shared" ref="E47:E53" si="3">D47*B47</f>
        <v>0</v>
      </c>
      <c r="F47" s="69"/>
      <c r="G47" s="69"/>
      <c r="H47" s="69"/>
      <c r="I47" s="69"/>
    </row>
    <row r="48" spans="1:9" x14ac:dyDescent="0.25">
      <c r="A48" s="11" t="s">
        <v>3</v>
      </c>
      <c r="B48" s="35">
        <v>1</v>
      </c>
      <c r="C48" s="11" t="s">
        <v>15</v>
      </c>
      <c r="D48" s="34">
        <v>0</v>
      </c>
      <c r="E48" s="52">
        <f t="shared" si="3"/>
        <v>0</v>
      </c>
      <c r="F48" s="69"/>
      <c r="G48" s="69"/>
      <c r="H48" s="69"/>
      <c r="I48" s="69"/>
    </row>
    <row r="49" spans="1:9" x14ac:dyDescent="0.25">
      <c r="A49" s="14" t="s">
        <v>26</v>
      </c>
      <c r="B49" s="38">
        <v>1</v>
      </c>
      <c r="C49" s="14" t="s">
        <v>5</v>
      </c>
      <c r="D49" s="34">
        <v>0</v>
      </c>
      <c r="E49" s="52">
        <f t="shared" si="3"/>
        <v>0</v>
      </c>
      <c r="F49" s="69"/>
      <c r="G49" s="69"/>
      <c r="H49" s="69"/>
      <c r="I49" s="69"/>
    </row>
    <row r="50" spans="1:9" x14ac:dyDescent="0.25">
      <c r="A50" s="14" t="s">
        <v>34</v>
      </c>
      <c r="B50" s="38">
        <v>1</v>
      </c>
      <c r="C50" s="14" t="s">
        <v>5</v>
      </c>
      <c r="D50" s="34">
        <v>0</v>
      </c>
      <c r="E50" s="52">
        <f t="shared" si="3"/>
        <v>0</v>
      </c>
      <c r="F50" s="69"/>
      <c r="G50" s="69"/>
      <c r="H50" s="69"/>
      <c r="I50" s="69"/>
    </row>
    <row r="51" spans="1:9" x14ac:dyDescent="0.25">
      <c r="A51" s="11" t="s">
        <v>64</v>
      </c>
      <c r="B51" s="35">
        <v>1</v>
      </c>
      <c r="C51" s="11" t="s">
        <v>5</v>
      </c>
      <c r="D51" s="34">
        <v>0</v>
      </c>
      <c r="E51" s="52">
        <f t="shared" si="3"/>
        <v>0</v>
      </c>
      <c r="F51" s="69"/>
      <c r="G51" s="69"/>
      <c r="H51" s="69"/>
      <c r="I51" s="69"/>
    </row>
    <row r="52" spans="1:9" x14ac:dyDescent="0.25">
      <c r="A52" s="14" t="s">
        <v>27</v>
      </c>
      <c r="B52" s="38">
        <v>1</v>
      </c>
      <c r="C52" s="14" t="s">
        <v>5</v>
      </c>
      <c r="D52" s="34">
        <v>0</v>
      </c>
      <c r="E52" s="52">
        <f t="shared" si="3"/>
        <v>0</v>
      </c>
      <c r="F52" s="69"/>
      <c r="G52" s="69"/>
      <c r="H52" s="69"/>
      <c r="I52" s="69"/>
    </row>
    <row r="53" spans="1:9" ht="15.75" thickBot="1" x14ac:dyDescent="0.3">
      <c r="A53" s="14" t="s">
        <v>69</v>
      </c>
      <c r="B53" s="38">
        <v>1</v>
      </c>
      <c r="C53" s="14" t="s">
        <v>5</v>
      </c>
      <c r="D53" s="34">
        <v>0</v>
      </c>
      <c r="E53" s="52">
        <f t="shared" si="3"/>
        <v>0</v>
      </c>
      <c r="F53" s="69"/>
      <c r="G53" s="69"/>
      <c r="H53" s="69"/>
      <c r="I53" s="69"/>
    </row>
    <row r="54" spans="1:9" ht="15.75" thickBot="1" x14ac:dyDescent="0.3">
      <c r="A54" s="15" t="s">
        <v>4</v>
      </c>
      <c r="B54" s="39">
        <v>9</v>
      </c>
      <c r="C54" s="16"/>
      <c r="D54" s="53">
        <f>SUM(D46:D53)</f>
        <v>0</v>
      </c>
      <c r="E54" s="53">
        <f>SUM(E46:E53)*B54</f>
        <v>0</v>
      </c>
      <c r="F54" s="73"/>
      <c r="G54" s="74"/>
      <c r="H54" s="74"/>
      <c r="I54" s="74"/>
    </row>
    <row r="55" spans="1:9" x14ac:dyDescent="0.25">
      <c r="A55" s="17"/>
      <c r="B55" s="40"/>
      <c r="C55" s="17"/>
      <c r="D55" s="18"/>
      <c r="E55" s="18"/>
    </row>
    <row r="56" spans="1:9" ht="21" x14ac:dyDescent="0.35">
      <c r="A56" s="5" t="s">
        <v>54</v>
      </c>
      <c r="B56" s="37"/>
      <c r="C56" s="12"/>
      <c r="D56" s="13"/>
      <c r="E56" s="33"/>
      <c r="F56" s="75" t="s">
        <v>21</v>
      </c>
      <c r="G56" s="76"/>
      <c r="H56" s="76"/>
      <c r="I56" s="77"/>
    </row>
    <row r="57" spans="1:9" x14ac:dyDescent="0.25">
      <c r="A57" s="11" t="s">
        <v>12</v>
      </c>
      <c r="B57" s="35">
        <v>1</v>
      </c>
      <c r="C57" s="11" t="s">
        <v>23</v>
      </c>
      <c r="D57" s="34"/>
      <c r="E57" s="52">
        <f>D57*B57</f>
        <v>0</v>
      </c>
      <c r="F57" s="70"/>
      <c r="G57" s="71"/>
      <c r="H57" s="71"/>
      <c r="I57" s="72"/>
    </row>
    <row r="58" spans="1:9" x14ac:dyDescent="0.25">
      <c r="A58" s="11" t="s">
        <v>11</v>
      </c>
      <c r="B58" s="35">
        <v>8</v>
      </c>
      <c r="C58" s="11" t="s">
        <v>14</v>
      </c>
      <c r="D58" s="34">
        <v>0</v>
      </c>
      <c r="E58" s="52">
        <f t="shared" ref="E58:E61" si="4">D58*B58</f>
        <v>0</v>
      </c>
      <c r="F58" s="69"/>
      <c r="G58" s="69"/>
      <c r="H58" s="69"/>
      <c r="I58" s="69"/>
    </row>
    <row r="59" spans="1:9" x14ac:dyDescent="0.25">
      <c r="A59" s="11" t="s">
        <v>1</v>
      </c>
      <c r="B59" s="35">
        <v>30</v>
      </c>
      <c r="C59" s="11" t="s">
        <v>28</v>
      </c>
      <c r="D59" s="34">
        <v>0</v>
      </c>
      <c r="E59" s="52">
        <f t="shared" si="4"/>
        <v>0</v>
      </c>
      <c r="F59" s="69"/>
      <c r="G59" s="69"/>
      <c r="H59" s="69"/>
      <c r="I59" s="69"/>
    </row>
    <row r="60" spans="1:9" x14ac:dyDescent="0.25">
      <c r="A60" s="11" t="s">
        <v>33</v>
      </c>
      <c r="B60" s="35">
        <v>1</v>
      </c>
      <c r="C60" s="11" t="s">
        <v>22</v>
      </c>
      <c r="D60" s="34">
        <v>0</v>
      </c>
      <c r="E60" s="52">
        <f t="shared" si="4"/>
        <v>0</v>
      </c>
      <c r="F60" s="69"/>
      <c r="G60" s="69"/>
      <c r="H60" s="69"/>
      <c r="I60" s="69"/>
    </row>
    <row r="61" spans="1:9" x14ac:dyDescent="0.25">
      <c r="A61" s="11" t="s">
        <v>59</v>
      </c>
      <c r="B61" s="35">
        <v>1</v>
      </c>
      <c r="C61" s="11" t="s">
        <v>13</v>
      </c>
      <c r="D61" s="34">
        <v>0</v>
      </c>
      <c r="E61" s="52">
        <f t="shared" si="4"/>
        <v>0</v>
      </c>
      <c r="F61" s="69"/>
      <c r="G61" s="69"/>
      <c r="H61" s="69"/>
      <c r="I61" s="69"/>
    </row>
    <row r="62" spans="1:9" ht="15.75" thickBot="1" x14ac:dyDescent="0.3">
      <c r="B62" s="1"/>
      <c r="D62" s="1"/>
      <c r="E62" s="1"/>
    </row>
    <row r="63" spans="1:9" ht="15.75" thickBot="1" x14ac:dyDescent="0.3">
      <c r="A63" s="91" t="s">
        <v>85</v>
      </c>
      <c r="B63" s="11"/>
      <c r="C63" s="11"/>
      <c r="D63" s="11"/>
      <c r="E63" s="53">
        <f>E7+E8+E9+E26+E43+E54+E57+E58+E59+E60+E61</f>
        <v>0</v>
      </c>
    </row>
    <row r="65" spans="2:6" x14ac:dyDescent="0.25">
      <c r="B65" s="1"/>
      <c r="D65" s="1"/>
      <c r="E65" s="1"/>
    </row>
    <row r="66" spans="2:6" x14ac:dyDescent="0.25">
      <c r="B66" s="1"/>
      <c r="D66" s="1"/>
      <c r="E66" s="1"/>
    </row>
    <row r="67" spans="2:6" x14ac:dyDescent="0.25">
      <c r="B67" s="1"/>
      <c r="D67" s="1"/>
      <c r="E67" s="1"/>
    </row>
    <row r="68" spans="2:6" x14ac:dyDescent="0.25">
      <c r="B68" s="1"/>
      <c r="D68" s="1"/>
      <c r="E68" s="1"/>
    </row>
    <row r="69" spans="2:6" x14ac:dyDescent="0.25">
      <c r="B69" s="1"/>
      <c r="D69" s="1"/>
      <c r="E69" s="1"/>
      <c r="F69" s="4"/>
    </row>
    <row r="70" spans="2:6" x14ac:dyDescent="0.25">
      <c r="E70" s="8"/>
    </row>
  </sheetData>
  <mergeCells count="51">
    <mergeCell ref="F39:I39"/>
    <mergeCell ref="F40:I40"/>
    <mergeCell ref="F41:I41"/>
    <mergeCell ref="F42:I42"/>
    <mergeCell ref="A2:H2"/>
    <mergeCell ref="A3:H3"/>
    <mergeCell ref="A1:H1"/>
    <mergeCell ref="F11:I11"/>
    <mergeCell ref="F12:I12"/>
    <mergeCell ref="F13:I13"/>
    <mergeCell ref="F14:I14"/>
    <mergeCell ref="F15:I15"/>
    <mergeCell ref="F16:I16"/>
    <mergeCell ref="F17:I17"/>
    <mergeCell ref="F18:I18"/>
    <mergeCell ref="F19:I19"/>
    <mergeCell ref="F20:I20"/>
    <mergeCell ref="F21:I21"/>
    <mergeCell ref="F22:I22"/>
    <mergeCell ref="F47:I47"/>
    <mergeCell ref="F24:I24"/>
    <mergeCell ref="F25:I25"/>
    <mergeCell ref="F23:I23"/>
    <mergeCell ref="F59:I59"/>
    <mergeCell ref="F51:I51"/>
    <mergeCell ref="F30:I30"/>
    <mergeCell ref="F31:I31"/>
    <mergeCell ref="F32:I32"/>
    <mergeCell ref="F33:I33"/>
    <mergeCell ref="F43:I43"/>
    <mergeCell ref="F34:I34"/>
    <mergeCell ref="F35:I35"/>
    <mergeCell ref="F36:I36"/>
    <mergeCell ref="F37:I37"/>
    <mergeCell ref="F38:I38"/>
    <mergeCell ref="F60:I60"/>
    <mergeCell ref="F61:I61"/>
    <mergeCell ref="F57:I57"/>
    <mergeCell ref="F26:I26"/>
    <mergeCell ref="F56:I56"/>
    <mergeCell ref="F58:I58"/>
    <mergeCell ref="F28:I28"/>
    <mergeCell ref="F45:I45"/>
    <mergeCell ref="F46:I46"/>
    <mergeCell ref="F29:I29"/>
    <mergeCell ref="F52:I52"/>
    <mergeCell ref="F54:I54"/>
    <mergeCell ref="F53:I53"/>
    <mergeCell ref="F48:I48"/>
    <mergeCell ref="F49:I49"/>
    <mergeCell ref="F50:I50"/>
  </mergeCells>
  <phoneticPr fontId="7"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80" zoomScaleNormal="80" workbookViewId="0">
      <selection activeCell="A45" sqref="A45"/>
    </sheetView>
  </sheetViews>
  <sheetFormatPr defaultColWidth="9.140625" defaultRowHeight="15" x14ac:dyDescent="0.25"/>
  <cols>
    <col min="1" max="1" width="40.42578125" style="1" customWidth="1"/>
    <col min="2" max="4" width="13" style="1" customWidth="1"/>
    <col min="5" max="5" width="7.5703125" style="1" customWidth="1"/>
    <col min="6" max="16384" width="9.140625" style="1"/>
  </cols>
  <sheetData>
    <row r="1" spans="1:12" ht="26.25" x14ac:dyDescent="0.25">
      <c r="A1" s="82" t="s">
        <v>35</v>
      </c>
      <c r="B1" s="83"/>
      <c r="C1" s="83"/>
      <c r="D1" s="83"/>
    </row>
    <row r="2" spans="1:12" ht="14.45" customHeight="1" x14ac:dyDescent="0.25">
      <c r="A2" s="87" t="s">
        <v>62</v>
      </c>
      <c r="B2" s="88"/>
      <c r="C2" s="88"/>
      <c r="D2" s="88"/>
    </row>
    <row r="3" spans="1:12" ht="141" customHeight="1" x14ac:dyDescent="0.25">
      <c r="A3" s="85" t="s">
        <v>63</v>
      </c>
      <c r="B3" s="86"/>
      <c r="C3" s="86"/>
      <c r="D3" s="86"/>
      <c r="E3" s="46"/>
      <c r="F3" s="45"/>
      <c r="G3" s="46"/>
      <c r="H3" s="46"/>
      <c r="I3" s="46"/>
      <c r="J3" s="46"/>
      <c r="K3" s="46"/>
      <c r="L3" s="46"/>
    </row>
    <row r="4" spans="1:12" ht="15.95" customHeight="1" x14ac:dyDescent="0.3">
      <c r="A4" s="2"/>
      <c r="B4" s="2"/>
      <c r="C4" s="2"/>
    </row>
    <row r="5" spans="1:12" ht="32.25" thickBot="1" x14ac:dyDescent="0.3">
      <c r="A5" s="25" t="s">
        <v>41</v>
      </c>
      <c r="B5" s="32" t="s">
        <v>58</v>
      </c>
      <c r="C5" s="32" t="s">
        <v>56</v>
      </c>
      <c r="D5" s="25" t="s">
        <v>4</v>
      </c>
    </row>
    <row r="6" spans="1:12" ht="15.75" thickBot="1" x14ac:dyDescent="0.3">
      <c r="A6" s="27" t="s">
        <v>42</v>
      </c>
      <c r="B6" s="30">
        <v>100</v>
      </c>
      <c r="C6" s="28">
        <v>120</v>
      </c>
      <c r="D6" s="30">
        <f>B6*C6</f>
        <v>12000</v>
      </c>
    </row>
    <row r="7" spans="1:12" ht="15.75" thickBot="1" x14ac:dyDescent="0.3">
      <c r="A7" s="26" t="s">
        <v>36</v>
      </c>
      <c r="B7" s="47"/>
      <c r="C7" s="29">
        <v>24</v>
      </c>
      <c r="D7" s="56">
        <v>0</v>
      </c>
    </row>
    <row r="8" spans="1:12" ht="15.75" thickBot="1" x14ac:dyDescent="0.3">
      <c r="A8" s="26" t="s">
        <v>38</v>
      </c>
      <c r="B8" s="47"/>
      <c r="C8" s="29">
        <v>120</v>
      </c>
      <c r="D8" s="56">
        <f t="shared" ref="D7:D18" si="0">B8*C8</f>
        <v>0</v>
      </c>
    </row>
    <row r="9" spans="1:12" ht="15.75" thickBot="1" x14ac:dyDescent="0.3">
      <c r="A9" s="26" t="s">
        <v>44</v>
      </c>
      <c r="B9" s="47"/>
      <c r="C9" s="29">
        <v>120</v>
      </c>
      <c r="D9" s="56">
        <f t="shared" si="0"/>
        <v>0</v>
      </c>
    </row>
    <row r="10" spans="1:12" ht="15.75" thickBot="1" x14ac:dyDescent="0.3">
      <c r="A10" s="26" t="s">
        <v>37</v>
      </c>
      <c r="B10" s="47"/>
      <c r="C10" s="29">
        <v>480</v>
      </c>
      <c r="D10" s="56">
        <f t="shared" si="0"/>
        <v>0</v>
      </c>
    </row>
    <row r="11" spans="1:12" ht="15.75" thickBot="1" x14ac:dyDescent="0.3">
      <c r="A11" s="26" t="s">
        <v>61</v>
      </c>
      <c r="B11" s="47"/>
      <c r="C11" s="29">
        <v>120</v>
      </c>
      <c r="D11" s="56">
        <f t="shared" si="0"/>
        <v>0</v>
      </c>
    </row>
    <row r="12" spans="1:12" ht="15.75" thickBot="1" x14ac:dyDescent="0.3">
      <c r="A12" s="26" t="s">
        <v>39</v>
      </c>
      <c r="B12" s="47"/>
      <c r="C12" s="29">
        <v>16</v>
      </c>
      <c r="D12" s="56">
        <f t="shared" si="0"/>
        <v>0</v>
      </c>
    </row>
    <row r="13" spans="1:12" ht="15.75" thickBot="1" x14ac:dyDescent="0.3">
      <c r="A13" s="26" t="s">
        <v>40</v>
      </c>
      <c r="B13" s="47"/>
      <c r="C13" s="29">
        <v>32</v>
      </c>
      <c r="D13" s="56">
        <f t="shared" si="0"/>
        <v>0</v>
      </c>
    </row>
    <row r="14" spans="1:12" ht="15.75" thickBot="1" x14ac:dyDescent="0.3">
      <c r="A14" s="26" t="s">
        <v>45</v>
      </c>
      <c r="B14" s="47"/>
      <c r="C14" s="29">
        <v>16</v>
      </c>
      <c r="D14" s="56">
        <f t="shared" si="0"/>
        <v>0</v>
      </c>
    </row>
    <row r="15" spans="1:12" ht="15.75" thickBot="1" x14ac:dyDescent="0.3">
      <c r="A15" s="26" t="s">
        <v>46</v>
      </c>
      <c r="B15" s="47"/>
      <c r="C15" s="29">
        <v>16</v>
      </c>
      <c r="D15" s="56">
        <f t="shared" si="0"/>
        <v>0</v>
      </c>
    </row>
    <row r="16" spans="1:12" ht="15.75" thickBot="1" x14ac:dyDescent="0.3">
      <c r="A16" s="26"/>
      <c r="B16" s="31">
        <v>0</v>
      </c>
      <c r="C16" s="29"/>
      <c r="D16" s="30">
        <f t="shared" si="0"/>
        <v>0</v>
      </c>
    </row>
    <row r="17" spans="1:5" ht="15.75" thickBot="1" x14ac:dyDescent="0.3">
      <c r="A17" s="26"/>
      <c r="B17" s="31">
        <v>0</v>
      </c>
      <c r="C17" s="29"/>
      <c r="D17" s="30">
        <f t="shared" si="0"/>
        <v>0</v>
      </c>
    </row>
    <row r="18" spans="1:5" ht="15.75" thickBot="1" x14ac:dyDescent="0.3">
      <c r="A18" s="26"/>
      <c r="B18" s="31">
        <v>0</v>
      </c>
      <c r="C18" s="29"/>
      <c r="D18" s="57">
        <f t="shared" si="0"/>
        <v>0</v>
      </c>
    </row>
    <row r="19" spans="1:5" ht="15.75" thickBot="1" x14ac:dyDescent="0.3">
      <c r="A19" s="3" t="s">
        <v>4</v>
      </c>
      <c r="C19" s="49"/>
      <c r="D19" s="58">
        <f>SUM(D7:D18)</f>
        <v>0</v>
      </c>
      <c r="E19" s="4"/>
    </row>
    <row r="20" spans="1:5" x14ac:dyDescent="0.25">
      <c r="D20" s="9"/>
    </row>
  </sheetData>
  <mergeCells count="3">
    <mergeCell ref="A3:D3"/>
    <mergeCell ref="A1:D1"/>
    <mergeCell ref="A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zoomScale="90" zoomScaleNormal="90" workbookViewId="0">
      <selection activeCell="C3" sqref="C3"/>
    </sheetView>
  </sheetViews>
  <sheetFormatPr defaultColWidth="8.7109375" defaultRowHeight="15" x14ac:dyDescent="0.25"/>
  <cols>
    <col min="1" max="1" width="2.140625" style="22" customWidth="1"/>
    <col min="2" max="2" width="51.85546875" style="22" bestFit="1" customWidth="1"/>
    <col min="3" max="3" width="27.85546875" style="22" customWidth="1"/>
    <col min="4" max="16384" width="8.7109375" style="22"/>
  </cols>
  <sheetData>
    <row r="2" spans="2:4" ht="18.75" x14ac:dyDescent="0.3">
      <c r="B2" s="23" t="s">
        <v>31</v>
      </c>
      <c r="C2" s="95">
        <v>0</v>
      </c>
      <c r="D2" s="94" t="s">
        <v>71</v>
      </c>
    </row>
    <row r="3" spans="2:4" x14ac:dyDescent="0.25">
      <c r="C3" s="24"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zoomScale="90" zoomScaleNormal="90" workbookViewId="0">
      <selection activeCell="D50" sqref="D50"/>
    </sheetView>
  </sheetViews>
  <sheetFormatPr defaultColWidth="8.7109375" defaultRowHeight="15" x14ac:dyDescent="0.25"/>
  <cols>
    <col min="1" max="1" width="3.28515625" style="22" customWidth="1"/>
    <col min="2" max="2" width="32.7109375" style="22" customWidth="1"/>
    <col min="3" max="3" width="33.7109375" style="22" customWidth="1"/>
    <col min="4" max="16384" width="8.7109375" style="22"/>
  </cols>
  <sheetData>
    <row r="1" spans="2:4" ht="19.5" customHeight="1" x14ac:dyDescent="0.25"/>
    <row r="2" spans="2:4" ht="18.75" x14ac:dyDescent="0.3">
      <c r="B2" s="23" t="s">
        <v>70</v>
      </c>
      <c r="C2" s="93">
        <v>0</v>
      </c>
      <c r="D2" s="94" t="s">
        <v>71</v>
      </c>
    </row>
    <row r="3" spans="2:4" x14ac:dyDescent="0.25">
      <c r="C3" s="24" t="s">
        <v>30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workbookViewId="0">
      <selection activeCell="K11" sqref="K11"/>
    </sheetView>
  </sheetViews>
  <sheetFormatPr defaultRowHeight="15" x14ac:dyDescent="0.25"/>
  <cols>
    <col min="1" max="1" width="4.140625" style="1" customWidth="1"/>
    <col min="2" max="2" width="17.140625" style="1" customWidth="1"/>
    <col min="3" max="3" width="12.5703125" style="1" bestFit="1" customWidth="1"/>
    <col min="4" max="4" width="16.28515625" style="1" bestFit="1" customWidth="1"/>
    <col min="5" max="5" width="9.140625" style="1"/>
    <col min="6" max="6" width="12.5703125" style="1" bestFit="1" customWidth="1"/>
    <col min="7" max="9" width="9.140625" style="1"/>
    <col min="10" max="10" width="12.5703125" style="1" bestFit="1" customWidth="1"/>
    <col min="11" max="16384" width="9.140625" style="1"/>
  </cols>
  <sheetData>
    <row r="1" spans="2:10" ht="15.75" thickBot="1" x14ac:dyDescent="0.3">
      <c r="D1" s="4"/>
    </row>
    <row r="2" spans="2:10" ht="21" x14ac:dyDescent="0.35">
      <c r="B2" s="89" t="s">
        <v>60</v>
      </c>
      <c r="C2" s="90"/>
      <c r="D2" s="42"/>
    </row>
    <row r="3" spans="2:10" x14ac:dyDescent="0.25">
      <c r="B3" s="43" t="s">
        <v>55</v>
      </c>
      <c r="D3" s="54">
        <f>'People Rates'!D19</f>
        <v>0</v>
      </c>
    </row>
    <row r="4" spans="2:10" x14ac:dyDescent="0.25">
      <c r="B4" s="43" t="s">
        <v>57</v>
      </c>
      <c r="D4" s="54">
        <f>'Pricing Schedule'!E63</f>
        <v>0</v>
      </c>
    </row>
    <row r="5" spans="2:10" x14ac:dyDescent="0.25">
      <c r="B5" s="43" t="s">
        <v>86</v>
      </c>
      <c r="D5" s="54">
        <f>D3+D4</f>
        <v>0</v>
      </c>
    </row>
    <row r="6" spans="2:10" ht="15.75" thickBot="1" x14ac:dyDescent="0.3">
      <c r="B6" s="92" t="s">
        <v>87</v>
      </c>
      <c r="C6" s="44"/>
      <c r="D6" s="55">
        <f>(D5/100)*((0.7*'Fee Percentage'!C2)+(0.3*'% Adjustment for Equipment'!C2)+100)</f>
        <v>0</v>
      </c>
      <c r="J6" s="48"/>
    </row>
    <row r="7" spans="2:10" x14ac:dyDescent="0.25">
      <c r="B7" s="9"/>
      <c r="C7" s="9"/>
      <c r="D7" s="9"/>
    </row>
  </sheetData>
  <mergeCells count="1">
    <mergeCell ref="B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7260032-4f89-459c-a184-86322cedc0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324BB5FDBC0B48A864AAB04C152D40" ma:contentTypeVersion="15" ma:contentTypeDescription="Create a new document." ma:contentTypeScope="" ma:versionID="b0462cf2aa47a86f053b6b66554974bc">
  <xsd:schema xmlns:xsd="http://www.w3.org/2001/XMLSchema" xmlns:xs="http://www.w3.org/2001/XMLSchema" xmlns:p="http://schemas.microsoft.com/office/2006/metadata/properties" xmlns:ns3="b7260032-4f89-459c-a184-86322cedc046" xmlns:ns4="ec1f3f81-ac6a-4ff1-b2ec-989d70600e2f" targetNamespace="http://schemas.microsoft.com/office/2006/metadata/properties" ma:root="true" ma:fieldsID="c872347b55c46ff131a8c8941de35e4f" ns3:_="" ns4:_="">
    <xsd:import namespace="b7260032-4f89-459c-a184-86322cedc046"/>
    <xsd:import namespace="ec1f3f81-ac6a-4ff1-b2ec-989d70600e2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260032-4f89-459c-a184-86322cedc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1f3f81-ac6a-4ff1-b2ec-989d70600e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AFC41-22EE-4B77-B560-BFE7BA7A4D0A}">
  <ds:schemaRefs>
    <ds:schemaRef ds:uri="ec1f3f81-ac6a-4ff1-b2ec-989d70600e2f"/>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b7260032-4f89-459c-a184-86322cedc046"/>
    <ds:schemaRef ds:uri="http://www.w3.org/XML/1998/namespace"/>
    <ds:schemaRef ds:uri="http://purl.org/dc/dcmitype/"/>
  </ds:schemaRefs>
</ds:datastoreItem>
</file>

<file path=customXml/itemProps2.xml><?xml version="1.0" encoding="utf-8"?>
<ds:datastoreItem xmlns:ds="http://schemas.openxmlformats.org/officeDocument/2006/customXml" ds:itemID="{14624D59-B5E6-488F-99D8-88BD7825F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260032-4f89-459c-a184-86322cedc046"/>
    <ds:schemaRef ds:uri="ec1f3f81-ac6a-4ff1-b2ec-989d70600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FFCF8-7D96-4CCB-92D2-3B9D7F8060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Pricing Schedule</vt:lpstr>
      <vt:lpstr>People Rates</vt:lpstr>
      <vt:lpstr>% Adjustment for Equipment</vt:lpstr>
      <vt:lpstr>Fee Percentage</vt:lpstr>
      <vt:lpstr>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Pusey</dc:creator>
  <cp:lastModifiedBy>Joe Pusey</cp:lastModifiedBy>
  <dcterms:created xsi:type="dcterms:W3CDTF">2023-09-25T14:56:25Z</dcterms:created>
  <dcterms:modified xsi:type="dcterms:W3CDTF">2023-12-04T15:44:24Z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0x01010032324BB5FDBC0B48A864AAB04C152D40</vt:lpwstr>
  </property>
</Properties>
</file>