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defaultThemeVersion="124226"/>
  <mc:AlternateContent xmlns:mc="http://schemas.openxmlformats.org/markup-compatibility/2006">
    <mc:Choice Requires="x15">
      <x15ac:absPath xmlns:x15ac="http://schemas.microsoft.com/office/spreadsheetml/2010/11/ac" url="https://westsussex-my.sharepoint.com/personal/mike_theobald_westsussex_gov_uk/Documents/"/>
    </mc:Choice>
  </mc:AlternateContent>
  <xr:revisionPtr revIDLastSave="0" documentId="8_{167EF7DC-80F8-4420-B1CD-76A6EBDDE35A}" xr6:coauthVersionLast="47" xr6:coauthVersionMax="47" xr10:uidLastSave="{00000000-0000-0000-0000-000000000000}"/>
  <bookViews>
    <workbookView xWindow="17205" yWindow="-15480" windowWidth="19440" windowHeight="15000" firstSheet="1" activeTab="1" xr2:uid="{00000000-000D-0000-FFFF-FFFF00000000}"/>
  </bookViews>
  <sheets>
    <sheet name="Notes" sheetId="4" r:id="rId1"/>
    <sheet name="Programme" sheetId="1" r:id="rId2"/>
  </sheets>
  <definedNames>
    <definedName name="_xlnm._FilterDatabase" localSheetId="1" hidden="1">Programme!$A$5:$K$6</definedName>
    <definedName name="_xlnm.Print_Area" localSheetId="1">Programme!$A$5:$J$6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R7" i="1" s="1"/>
  <c r="S7" i="1" s="1"/>
  <c r="P8" i="1"/>
  <c r="R8" i="1" s="1"/>
  <c r="S8" i="1" s="1"/>
  <c r="P9" i="1"/>
  <c r="R9" i="1" s="1"/>
  <c r="S9" i="1" s="1"/>
  <c r="P10" i="1"/>
  <c r="R10" i="1" s="1"/>
  <c r="S10" i="1" s="1"/>
  <c r="P11" i="1"/>
  <c r="R11" i="1" s="1"/>
  <c r="S11" i="1" s="1"/>
  <c r="P12" i="1"/>
  <c r="R12" i="1" s="1"/>
  <c r="S12" i="1" s="1"/>
  <c r="P13" i="1"/>
  <c r="R13" i="1" s="1"/>
  <c r="S13" i="1" s="1"/>
  <c r="P14" i="1"/>
  <c r="R14" i="1" s="1"/>
  <c r="S14" i="1" s="1"/>
  <c r="P15" i="1"/>
  <c r="R15" i="1" s="1"/>
  <c r="S15" i="1" s="1"/>
  <c r="P16" i="1"/>
  <c r="R16" i="1" s="1"/>
  <c r="S16" i="1" s="1"/>
  <c r="P17" i="1"/>
  <c r="R17" i="1" s="1"/>
  <c r="S17" i="1" s="1"/>
  <c r="P18" i="1"/>
  <c r="R18" i="1" s="1"/>
  <c r="S18" i="1" s="1"/>
  <c r="P19" i="1"/>
  <c r="R19" i="1" s="1"/>
  <c r="S19" i="1" s="1"/>
  <c r="P20" i="1"/>
  <c r="R20" i="1" s="1"/>
  <c r="S20" i="1" s="1"/>
  <c r="P21" i="1"/>
  <c r="R21" i="1" s="1"/>
  <c r="S21" i="1" s="1"/>
  <c r="P22" i="1"/>
  <c r="R22" i="1" s="1"/>
  <c r="S22" i="1" s="1"/>
  <c r="P23" i="1"/>
  <c r="R23" i="1" s="1"/>
  <c r="S23" i="1" s="1"/>
  <c r="P24" i="1"/>
  <c r="R24" i="1" s="1"/>
  <c r="S24" i="1" s="1"/>
  <c r="P25" i="1"/>
  <c r="R25" i="1" s="1"/>
  <c r="S25" i="1" s="1"/>
  <c r="S26" i="1" l="1"/>
  <c r="S29" i="1" s="1"/>
</calcChain>
</file>

<file path=xl/sharedStrings.xml><?xml version="1.0" encoding="utf-8"?>
<sst xmlns="http://schemas.openxmlformats.org/spreadsheetml/2006/main" count="185" uniqueCount="98">
  <si>
    <t>Notes for Tenderers</t>
  </si>
  <si>
    <t>General</t>
  </si>
  <si>
    <t>Tenderers are only required to fill in all cells highlighted in blue. All other cells are self formulated and should not be amended</t>
  </si>
  <si>
    <t>The purpose of the cost model is to ascertain your costs for providing the required services in a "like for like" method in order to ensure fair competition during the selection process.</t>
  </si>
  <si>
    <t>Sums, links and formula are included in the cost model, however, the onus is on the tenderer to ensure that all costs have been provided and that all sums, links, formulae etc. are correct, should any issues be found they should be notified to the Council who will issue instructions to be made to the document. If any additions or deletions are made then ensure that these carry through to the summary sheets.</t>
  </si>
  <si>
    <t>Option A lump sum prices shall include for risk. Risks identified within the price submitted shall be included in the lump sum breakdown</t>
  </si>
  <si>
    <t>Fee Percentage</t>
  </si>
  <si>
    <t>The fee percentage should include all non direct costs incurred delivering the service to include, but not limited to the, following;</t>
  </si>
  <si>
    <t>Staff costs that are not operatives delivering the service in the working areas</t>
  </si>
  <si>
    <t>Equipment costs  needed in the Local Office or that are not involved directly in the delivery of providing the service</t>
  </si>
  <si>
    <t>Insurances</t>
  </si>
  <si>
    <t>I.T equipment</t>
  </si>
  <si>
    <t>Expenses</t>
  </si>
  <si>
    <t>Any legal fees</t>
  </si>
  <si>
    <t>All other overheads</t>
  </si>
  <si>
    <t>Any sub contractor fees if applicable</t>
  </si>
  <si>
    <t>Call Out Rates</t>
  </si>
  <si>
    <t xml:space="preserve">Tenderers are requested to supply hourly rates for any call outs required. These rates should be fully inclusive of all costs and fee. These rates will be carried through to the  contract but will not be evaluated </t>
  </si>
  <si>
    <t>Provision of Temporary Pump</t>
  </si>
  <si>
    <t>In accordance with para 5.6 of Document 02 Client's Requirements tenderers are required to provide a day rate for the provision of a temporary pump whilst the existing pump is out of action</t>
  </si>
  <si>
    <t>Highways Specialist Services - M&amp;E Pumps</t>
  </si>
  <si>
    <t>Price:Breakdown of costs (Total per activity)</t>
  </si>
  <si>
    <t>Fee Calculation</t>
  </si>
  <si>
    <t>Site Details</t>
  </si>
  <si>
    <t>Pump Service Frequency</t>
  </si>
  <si>
    <t>Pump Details</t>
  </si>
  <si>
    <t>People</t>
  </si>
  <si>
    <t>Equipment</t>
  </si>
  <si>
    <t>Plant and Materials</t>
  </si>
  <si>
    <t>Charges</t>
  </si>
  <si>
    <t>SubContractor</t>
  </si>
  <si>
    <t>Total exc Fee</t>
  </si>
  <si>
    <t>Fee %</t>
  </si>
  <si>
    <t>Fee £</t>
  </si>
  <si>
    <t>Total (inc Fee)</t>
  </si>
  <si>
    <t>Site</t>
  </si>
  <si>
    <t xml:space="preserve">Easting </t>
  </si>
  <si>
    <t>Northing</t>
  </si>
  <si>
    <t>1st</t>
  </si>
  <si>
    <t>2nd</t>
  </si>
  <si>
    <t>3rd</t>
  </si>
  <si>
    <t>4th</t>
  </si>
  <si>
    <t>Manufacturer</t>
  </si>
  <si>
    <t>Model</t>
  </si>
  <si>
    <t>No.</t>
  </si>
  <si>
    <t>(Labour)</t>
  </si>
  <si>
    <t>1300 Holm Farm</t>
  </si>
  <si>
    <t>July</t>
  </si>
  <si>
    <t>November</t>
  </si>
  <si>
    <t>March</t>
  </si>
  <si>
    <t>-</t>
  </si>
  <si>
    <t>KSB</t>
  </si>
  <si>
    <t>AMA602ND</t>
  </si>
  <si>
    <t>1599 Hole Street</t>
  </si>
  <si>
    <t>ABS</t>
  </si>
  <si>
    <t>XFP100E-CB1.4PE60</t>
  </si>
  <si>
    <t>New Haden Pumps Ltd</t>
  </si>
  <si>
    <t>F2510</t>
  </si>
  <si>
    <t>2006 Crawley Avenue Subway</t>
  </si>
  <si>
    <t>ITT Flygt Ltd</t>
  </si>
  <si>
    <t>C3151</t>
  </si>
  <si>
    <t>2008 Ifield Road Subway</t>
  </si>
  <si>
    <t>Jung Pumpen</t>
  </si>
  <si>
    <t>US 62D</t>
  </si>
  <si>
    <t>2009 Bewbush Subway</t>
  </si>
  <si>
    <t>CP3101.181</t>
  </si>
  <si>
    <t>2012 Seymour Road Subways</t>
  </si>
  <si>
    <t>2020 Breezehurst Drive Subways</t>
  </si>
  <si>
    <t>Flygt</t>
  </si>
  <si>
    <t>2021 Wickhurst Lane Subway</t>
  </si>
  <si>
    <t>502ND</t>
  </si>
  <si>
    <t>2022 Lewes Road Subway</t>
  </si>
  <si>
    <t>September</t>
  </si>
  <si>
    <t>December</t>
  </si>
  <si>
    <t>Calpeda</t>
  </si>
  <si>
    <t>GSX</t>
  </si>
  <si>
    <t>2024 Rock Common Subway</t>
  </si>
  <si>
    <t>US 52D</t>
  </si>
  <si>
    <t>2025 Chapel Road Subway</t>
  </si>
  <si>
    <t>US 72D</t>
  </si>
  <si>
    <t>2026 Northgate Subway</t>
  </si>
  <si>
    <t>2029 Leisure Centre Subway</t>
  </si>
  <si>
    <t>AS0641143</t>
  </si>
  <si>
    <t>2030 Church Path Subway</t>
  </si>
  <si>
    <t>2033 Mile Oak Subway</t>
  </si>
  <si>
    <t>3031 Ferry Footbridge</t>
  </si>
  <si>
    <t>US 62DS</t>
  </si>
  <si>
    <t>EWR East Wolves Roundabout</t>
  </si>
  <si>
    <t>2K 2515/11/4</t>
  </si>
  <si>
    <t>SAG St. Augustines Close</t>
  </si>
  <si>
    <t>CP 3085</t>
  </si>
  <si>
    <t>Total for Evaluation</t>
  </si>
  <si>
    <t>Other Call Outs</t>
  </si>
  <si>
    <t>Emergency (Within Hours)</t>
  </si>
  <si>
    <t>Emergency (Out of Hours)</t>
  </si>
  <si>
    <t>Call Out rates (rate per hour)</t>
  </si>
  <si>
    <t>Provision of temporary pump (rate per day)</t>
  </si>
  <si>
    <t xml:space="preserve">1 week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</si>
</sst>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9">
    <font>
      <sz val="11"/>
      <color theme="1"/>
      <name val="Verdana"/>
      <family val="2"/>
    </font>
    <font>
      <sz val="11"/>
      <color theme="1"/>
      <name val="Verdana"/>
      <family val="2"/>
    </font>
    <font>
      <b/>
      <sz val="11"/>
      <color theme="1"/>
      <name val="Verdana"/>
      <family val="2"/>
    </font>
    <font>
      <sz val="10"/>
      <name val="Arial"/>
      <family val="2"/>
    </font>
    <font>
      <b/>
      <sz val="11"/>
      <name val="Arial"/>
      <family val="2"/>
    </font>
    <font>
      <sz val="11"/>
      <name val="Arial"/>
      <family val="2"/>
    </font>
    <font>
      <b/>
      <sz val="16"/>
      <name val="Verdana"/>
      <family val="2"/>
    </font>
    <font>
      <sz val="11"/>
      <name val="Verdana"/>
      <family val="2"/>
    </font>
    <font>
      <b/>
      <sz val="11"/>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rgb="FF99CCFF"/>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indexed="64"/>
      </right>
      <top/>
      <bottom style="medium">
        <color auto="1"/>
      </bottom>
      <diagonal/>
    </border>
    <border>
      <left style="thin">
        <color indexed="64"/>
      </left>
      <right style="medium">
        <color indexed="64"/>
      </right>
      <top style="thin">
        <color indexed="64"/>
      </top>
      <bottom style="medium">
        <color auto="1"/>
      </bottom>
      <diagonal/>
    </border>
    <border>
      <left style="thin">
        <color indexed="64"/>
      </left>
      <right style="medium">
        <color indexed="64"/>
      </right>
      <top style="medium">
        <color auto="1"/>
      </top>
      <bottom style="thin">
        <color indexed="64"/>
      </bottom>
      <diagonal/>
    </border>
    <border>
      <left style="thin">
        <color indexed="64"/>
      </left>
      <right style="medium">
        <color indexed="64"/>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top/>
      <bottom style="thin">
        <color indexed="64"/>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auto="1"/>
      </top>
      <bottom style="medium">
        <color auto="1"/>
      </bottom>
      <diagonal/>
    </border>
    <border>
      <left/>
      <right style="thin">
        <color indexed="64"/>
      </right>
      <top style="thin">
        <color auto="1"/>
      </top>
      <bottom style="medium">
        <color auto="1"/>
      </bottom>
      <diagonal/>
    </border>
    <border>
      <left style="medium">
        <color auto="1"/>
      </left>
      <right style="thin">
        <color indexed="64"/>
      </right>
      <top style="medium">
        <color auto="1"/>
      </top>
      <bottom style="medium">
        <color auto="1"/>
      </bottom>
      <diagonal/>
    </border>
    <border>
      <left/>
      <right style="thin">
        <color indexed="64"/>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s>
  <cellStyleXfs count="4">
    <xf numFmtId="0" fontId="0" fillId="0" borderId="0"/>
    <xf numFmtId="9" fontId="1" fillId="0" borderId="0" applyFont="0" applyFill="0" applyBorder="0" applyAlignment="0" applyProtection="0"/>
    <xf numFmtId="0" fontId="3" fillId="0" borderId="0"/>
    <xf numFmtId="43" fontId="1" fillId="0" borderId="0" applyFont="0" applyFill="0" applyBorder="0" applyAlignment="0" applyProtection="0"/>
  </cellStyleXfs>
  <cellXfs count="85">
    <xf numFmtId="0" fontId="0" fillId="0" borderId="0" xfId="0"/>
    <xf numFmtId="0" fontId="0" fillId="0" borderId="0" xfId="0" applyAlignment="1">
      <alignment horizontal="right"/>
    </xf>
    <xf numFmtId="164" fontId="4" fillId="0" borderId="11" xfId="2" applyNumberFormat="1" applyFont="1" applyBorder="1" applyAlignment="1">
      <alignment horizontal="center" wrapText="1"/>
    </xf>
    <xf numFmtId="164" fontId="4" fillId="0" borderId="2" xfId="2" applyNumberFormat="1" applyFont="1" applyBorder="1" applyAlignment="1">
      <alignment horizontal="center"/>
    </xf>
    <xf numFmtId="164" fontId="4" fillId="0" borderId="2" xfId="2" applyNumberFormat="1" applyFont="1" applyBorder="1" applyAlignment="1">
      <alignment horizontal="center" wrapText="1"/>
    </xf>
    <xf numFmtId="164" fontId="5" fillId="0" borderId="13" xfId="2" applyNumberFormat="1" applyFont="1" applyBorder="1" applyAlignment="1">
      <alignment horizontal="center" vertical="center"/>
    </xf>
    <xf numFmtId="164" fontId="5" fillId="0" borderId="14" xfId="2" applyNumberFormat="1" applyFont="1" applyBorder="1" applyAlignment="1">
      <alignment vertical="center"/>
    </xf>
    <xf numFmtId="164" fontId="4" fillId="0" borderId="15" xfId="2" applyNumberFormat="1" applyFont="1" applyBorder="1" applyAlignment="1">
      <alignment horizontal="center" vertical="center"/>
    </xf>
    <xf numFmtId="164" fontId="4" fillId="0" borderId="12" xfId="2" applyNumberFormat="1" applyFont="1" applyBorder="1" applyAlignment="1">
      <alignment horizontal="center" wrapText="1"/>
    </xf>
    <xf numFmtId="164" fontId="5" fillId="0" borderId="15" xfId="2" applyNumberFormat="1" applyFont="1" applyBorder="1" applyAlignment="1">
      <alignment vertical="center"/>
    </xf>
    <xf numFmtId="164" fontId="5" fillId="0" borderId="3" xfId="2" applyNumberFormat="1" applyFont="1" applyBorder="1" applyAlignment="1">
      <alignment horizontal="center" vertical="center"/>
    </xf>
    <xf numFmtId="164" fontId="5" fillId="0" borderId="3" xfId="2" applyNumberFormat="1" applyFont="1" applyBorder="1" applyAlignment="1">
      <alignment vertical="center"/>
    </xf>
    <xf numFmtId="164" fontId="5" fillId="0" borderId="5" xfId="2" applyNumberFormat="1" applyFont="1" applyBorder="1" applyAlignment="1">
      <alignment vertical="center"/>
    </xf>
    <xf numFmtId="164" fontId="5" fillId="0" borderId="2" xfId="2" applyNumberFormat="1" applyFont="1" applyBorder="1" applyProtection="1">
      <protection locked="0"/>
    </xf>
    <xf numFmtId="164" fontId="5" fillId="3" borderId="7" xfId="2" applyNumberFormat="1" applyFont="1" applyFill="1" applyBorder="1" applyProtection="1">
      <protection locked="0"/>
    </xf>
    <xf numFmtId="164" fontId="5" fillId="0" borderId="18" xfId="2" applyNumberFormat="1" applyFont="1" applyBorder="1" applyAlignment="1">
      <alignment vertical="center"/>
    </xf>
    <xf numFmtId="164" fontId="5" fillId="0" borderId="12" xfId="2" applyNumberFormat="1" applyFont="1" applyBorder="1" applyProtection="1">
      <protection locked="0"/>
    </xf>
    <xf numFmtId="0" fontId="0" fillId="2" borderId="19" xfId="0" applyFill="1" applyBorder="1"/>
    <xf numFmtId="0" fontId="0" fillId="2" borderId="20" xfId="0" applyFill="1" applyBorder="1" applyAlignment="1">
      <alignment horizontal="right"/>
    </xf>
    <xf numFmtId="0" fontId="2" fillId="0" borderId="0" xfId="0" applyFont="1"/>
    <xf numFmtId="0" fontId="0" fillId="0" borderId="2" xfId="0" applyBorder="1"/>
    <xf numFmtId="10" fontId="5" fillId="3" borderId="2" xfId="1" applyNumberFormat="1" applyFont="1" applyFill="1" applyBorder="1" applyProtection="1">
      <protection locked="0"/>
    </xf>
    <xf numFmtId="0" fontId="0" fillId="0" borderId="0" xfId="0" applyAlignment="1">
      <alignment horizontal="center"/>
    </xf>
    <xf numFmtId="0" fontId="6" fillId="0" borderId="0" xfId="0" applyFont="1"/>
    <xf numFmtId="0" fontId="7" fillId="0" borderId="0" xfId="0" applyFont="1"/>
    <xf numFmtId="0" fontId="7" fillId="0" borderId="0" xfId="0" applyFont="1" applyAlignment="1">
      <alignment horizontal="justify" wrapText="1"/>
    </xf>
    <xf numFmtId="0" fontId="7" fillId="0" borderId="0" xfId="0" applyFont="1" applyAlignment="1">
      <alignment horizontal="justify"/>
    </xf>
    <xf numFmtId="0" fontId="8" fillId="0" borderId="0" xfId="0" applyFont="1" applyAlignment="1">
      <alignment horizontal="justify"/>
    </xf>
    <xf numFmtId="0" fontId="8" fillId="0" borderId="0" xfId="0" applyFont="1"/>
    <xf numFmtId="0" fontId="0" fillId="0" borderId="0" xfId="0" applyAlignment="1">
      <alignment wrapText="1"/>
    </xf>
    <xf numFmtId="0" fontId="7" fillId="0" borderId="0" xfId="0" applyFont="1" applyAlignment="1">
      <alignment vertical="top" wrapText="1"/>
    </xf>
    <xf numFmtId="0" fontId="0" fillId="2" borderId="6" xfId="0" applyFill="1" applyBorder="1" applyAlignment="1">
      <alignment horizontal="center"/>
    </xf>
    <xf numFmtId="0" fontId="0" fillId="2" borderId="1" xfId="0" applyFill="1" applyBorder="1" applyAlignment="1">
      <alignment horizontal="center"/>
    </xf>
    <xf numFmtId="0" fontId="0" fillId="2" borderId="21" xfId="0" applyFill="1" applyBorder="1" applyAlignment="1">
      <alignment horizontal="center"/>
    </xf>
    <xf numFmtId="14" fontId="0" fillId="0" borderId="2" xfId="0" applyNumberFormat="1" applyBorder="1"/>
    <xf numFmtId="0" fontId="0" fillId="0" borderId="2" xfId="0" applyBorder="1" applyAlignment="1">
      <alignment horizontal="left"/>
    </xf>
    <xf numFmtId="0" fontId="0" fillId="0" borderId="7" xfId="0" applyBorder="1"/>
    <xf numFmtId="0" fontId="0" fillId="2" borderId="9" xfId="0" applyFill="1" applyBorder="1" applyAlignment="1">
      <alignment horizontal="center"/>
    </xf>
    <xf numFmtId="0" fontId="0" fillId="2" borderId="17" xfId="0" applyFill="1" applyBorder="1"/>
    <xf numFmtId="0" fontId="0" fillId="0" borderId="11" xfId="0" applyBorder="1"/>
    <xf numFmtId="0" fontId="0" fillId="0" borderId="12" xfId="0" applyBorder="1"/>
    <xf numFmtId="0" fontId="0" fillId="0" borderId="12" xfId="0" applyBorder="1" applyAlignment="1">
      <alignment horizontal="right"/>
    </xf>
    <xf numFmtId="0" fontId="0" fillId="2" borderId="24" xfId="0" applyFill="1" applyBorder="1" applyAlignment="1">
      <alignment horizontal="center"/>
    </xf>
    <xf numFmtId="0" fontId="0" fillId="2" borderId="4" xfId="0" applyFill="1" applyBorder="1" applyAlignment="1">
      <alignment horizontal="center"/>
    </xf>
    <xf numFmtId="0" fontId="0" fillId="2" borderId="27" xfId="0" applyFill="1" applyBorder="1" applyAlignment="1">
      <alignment horizontal="center"/>
    </xf>
    <xf numFmtId="164" fontId="0" fillId="0" borderId="23" xfId="0" applyNumberFormat="1" applyBorder="1"/>
    <xf numFmtId="0" fontId="0" fillId="0" borderId="28" xfId="0" applyBorder="1"/>
    <xf numFmtId="0" fontId="0" fillId="0" borderId="29" xfId="0" applyBorder="1"/>
    <xf numFmtId="0" fontId="0" fillId="0" borderId="30" xfId="0" applyBorder="1"/>
    <xf numFmtId="164" fontId="5" fillId="0" borderId="29" xfId="2" applyNumberFormat="1" applyFont="1" applyBorder="1" applyProtection="1">
      <protection locked="0"/>
    </xf>
    <xf numFmtId="164" fontId="5" fillId="0" borderId="16" xfId="2" applyNumberFormat="1" applyFont="1" applyBorder="1" applyProtection="1">
      <protection locked="0"/>
    </xf>
    <xf numFmtId="0" fontId="0" fillId="0" borderId="12" xfId="0" applyBorder="1" applyAlignment="1">
      <alignment horizontal="left"/>
    </xf>
    <xf numFmtId="0" fontId="0" fillId="0" borderId="29" xfId="0" applyBorder="1" applyAlignment="1">
      <alignment horizontal="left"/>
    </xf>
    <xf numFmtId="0" fontId="0" fillId="0" borderId="16" xfId="0" applyBorder="1" applyAlignment="1">
      <alignment horizontal="left"/>
    </xf>
    <xf numFmtId="0" fontId="0" fillId="0" borderId="12" xfId="0" applyBorder="1" applyAlignment="1">
      <alignment horizontal="center"/>
    </xf>
    <xf numFmtId="0" fontId="0" fillId="0" borderId="16" xfId="0" applyBorder="1" applyAlignment="1">
      <alignment horizontal="center"/>
    </xf>
    <xf numFmtId="164" fontId="5" fillId="3" borderId="31" xfId="2" applyNumberFormat="1" applyFont="1" applyFill="1" applyBorder="1" applyProtection="1">
      <protection locked="0"/>
    </xf>
    <xf numFmtId="164" fontId="5" fillId="3" borderId="32" xfId="2" applyNumberFormat="1" applyFont="1" applyFill="1" applyBorder="1" applyProtection="1">
      <protection locked="0"/>
    </xf>
    <xf numFmtId="0" fontId="0" fillId="0" borderId="11" xfId="0" applyBorder="1" applyAlignment="1">
      <alignment horizontal="center"/>
    </xf>
    <xf numFmtId="0" fontId="0" fillId="0" borderId="2"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7" fillId="0" borderId="0" xfId="0" applyFont="1" applyAlignment="1">
      <alignment wrapText="1"/>
    </xf>
    <xf numFmtId="164" fontId="5" fillId="3" borderId="33" xfId="2" applyNumberFormat="1" applyFont="1" applyFill="1" applyBorder="1" applyProtection="1">
      <protection locked="0"/>
    </xf>
    <xf numFmtId="0" fontId="0" fillId="0" borderId="34" xfId="0" applyBorder="1"/>
    <xf numFmtId="0" fontId="0" fillId="0" borderId="35" xfId="0" applyBorder="1" applyAlignment="1">
      <alignment horizontal="center" wrapText="1"/>
    </xf>
    <xf numFmtId="0" fontId="0" fillId="0" borderId="36" xfId="0" applyBorder="1" applyAlignment="1">
      <alignment horizontal="center" wrapText="1"/>
    </xf>
    <xf numFmtId="0" fontId="0" fillId="0" borderId="37" xfId="0" applyBorder="1"/>
    <xf numFmtId="0" fontId="0" fillId="0" borderId="3" xfId="0" applyBorder="1"/>
    <xf numFmtId="0" fontId="0" fillId="0" borderId="38" xfId="0" applyBorder="1"/>
    <xf numFmtId="0" fontId="0" fillId="0" borderId="1" xfId="0" applyBorder="1"/>
    <xf numFmtId="0" fontId="0" fillId="0" borderId="4" xfId="0" applyBorder="1"/>
    <xf numFmtId="0" fontId="0" fillId="0" borderId="35" xfId="0" applyBorder="1"/>
    <xf numFmtId="0" fontId="0" fillId="0" borderId="36" xfId="0" applyBorder="1"/>
    <xf numFmtId="0" fontId="2" fillId="0" borderId="0" xfId="0" applyFont="1" applyAlignment="1">
      <alignment horizontal="center"/>
    </xf>
    <xf numFmtId="43" fontId="0" fillId="0" borderId="0" xfId="3" applyFont="1"/>
    <xf numFmtId="0" fontId="0" fillId="2" borderId="25" xfId="0" applyFill="1" applyBorder="1" applyAlignment="1">
      <alignment horizontal="center"/>
    </xf>
    <xf numFmtId="0" fontId="0" fillId="2" borderId="26" xfId="0" applyFill="1" applyBorder="1" applyAlignment="1">
      <alignment horizontal="center"/>
    </xf>
    <xf numFmtId="0" fontId="0" fillId="2" borderId="22" xfId="0" applyFill="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164" fontId="4" fillId="0" borderId="8" xfId="2" applyNumberFormat="1" applyFont="1" applyBorder="1" applyAlignment="1">
      <alignment horizontal="center" wrapText="1"/>
    </xf>
    <xf numFmtId="164" fontId="4" fillId="0" borderId="9" xfId="2" applyNumberFormat="1" applyFont="1" applyBorder="1" applyAlignment="1">
      <alignment horizontal="center" wrapText="1"/>
    </xf>
    <xf numFmtId="164" fontId="4" fillId="0" borderId="10" xfId="2" applyNumberFormat="1" applyFont="1" applyBorder="1" applyAlignment="1">
      <alignment horizontal="center" wrapText="1"/>
    </xf>
  </cellXfs>
  <cellStyles count="4">
    <cellStyle name="Comma" xfId="3" builtinId="3"/>
    <cellStyle name="Normal" xfId="0" builtinId="0"/>
    <cellStyle name="Normal 2"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workbookViewId="0">
      <selection activeCell="A24" sqref="A24:B30"/>
    </sheetView>
  </sheetViews>
  <sheetFormatPr defaultColWidth="8.796875" defaultRowHeight="13.9"/>
  <cols>
    <col min="2" max="2" width="96.796875" bestFit="1" customWidth="1"/>
  </cols>
  <sheetData>
    <row r="1" spans="1:2" ht="19.899999999999999">
      <c r="A1" s="22"/>
      <c r="B1" s="23" t="s">
        <v>0</v>
      </c>
    </row>
    <row r="2" spans="1:2">
      <c r="A2" s="22"/>
    </row>
    <row r="3" spans="1:2">
      <c r="A3" s="22">
        <v>1</v>
      </c>
      <c r="B3" s="28" t="s">
        <v>1</v>
      </c>
    </row>
    <row r="4" spans="1:2">
      <c r="A4" s="22"/>
      <c r="B4" s="24" t="s">
        <v>2</v>
      </c>
    </row>
    <row r="5" spans="1:2">
      <c r="A5" s="22"/>
    </row>
    <row r="6" spans="1:2" ht="27.6">
      <c r="A6" s="22"/>
      <c r="B6" s="29" t="s">
        <v>3</v>
      </c>
    </row>
    <row r="7" spans="1:2">
      <c r="A7" s="22"/>
    </row>
    <row r="8" spans="1:2" ht="55.15">
      <c r="A8" s="22"/>
      <c r="B8" s="30" t="s">
        <v>4</v>
      </c>
    </row>
    <row r="9" spans="1:2">
      <c r="A9" s="22"/>
      <c r="B9" s="30"/>
    </row>
    <row r="10" spans="1:2" ht="27.6">
      <c r="A10" s="22"/>
      <c r="B10" s="30" t="s">
        <v>5</v>
      </c>
    </row>
    <row r="11" spans="1:2">
      <c r="A11" s="22"/>
      <c r="B11" s="26"/>
    </row>
    <row r="12" spans="1:2">
      <c r="A12" s="22">
        <v>2</v>
      </c>
      <c r="B12" s="27" t="s">
        <v>6</v>
      </c>
    </row>
    <row r="13" spans="1:2" ht="22.5" customHeight="1">
      <c r="A13" s="22"/>
      <c r="B13" s="25" t="s">
        <v>7</v>
      </c>
    </row>
    <row r="14" spans="1:2">
      <c r="A14" s="22"/>
    </row>
    <row r="15" spans="1:2">
      <c r="A15" s="22"/>
      <c r="B15" s="24" t="s">
        <v>8</v>
      </c>
    </row>
    <row r="16" spans="1:2">
      <c r="A16" s="22"/>
      <c r="B16" s="24" t="s">
        <v>9</v>
      </c>
    </row>
    <row r="17" spans="1:2">
      <c r="A17" s="22"/>
      <c r="B17" s="24" t="s">
        <v>10</v>
      </c>
    </row>
    <row r="18" spans="1:2">
      <c r="A18" s="22"/>
      <c r="B18" s="24" t="s">
        <v>11</v>
      </c>
    </row>
    <row r="19" spans="1:2">
      <c r="A19" s="22"/>
      <c r="B19" s="24" t="s">
        <v>12</v>
      </c>
    </row>
    <row r="20" spans="1:2">
      <c r="A20" s="22"/>
      <c r="B20" s="24" t="s">
        <v>13</v>
      </c>
    </row>
    <row r="21" spans="1:2">
      <c r="A21" s="22"/>
      <c r="B21" s="24" t="s">
        <v>14</v>
      </c>
    </row>
    <row r="22" spans="1:2">
      <c r="A22" s="22"/>
      <c r="B22" s="24" t="s">
        <v>15</v>
      </c>
    </row>
    <row r="24" spans="1:2">
      <c r="A24" s="22">
        <v>3</v>
      </c>
      <c r="B24" s="28" t="s">
        <v>16</v>
      </c>
    </row>
    <row r="26" spans="1:2" ht="27.6">
      <c r="B26" s="62" t="s">
        <v>17</v>
      </c>
    </row>
    <row r="28" spans="1:2">
      <c r="A28" s="74">
        <v>4</v>
      </c>
      <c r="B28" s="19" t="s">
        <v>18</v>
      </c>
    </row>
    <row r="30" spans="1:2" ht="27.6">
      <c r="B30" s="29" t="s">
        <v>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
  <sheetViews>
    <sheetView tabSelected="1" zoomScale="80" zoomScaleNormal="80" zoomScalePageLayoutView="85" workbookViewId="0"/>
  </sheetViews>
  <sheetFormatPr defaultRowHeight="13.9"/>
  <cols>
    <col min="1" max="1" width="37.8984375" customWidth="1"/>
    <col min="2" max="2" width="9.8984375" bestFit="1" customWidth="1"/>
    <col min="3" max="3" width="9" bestFit="1" customWidth="1"/>
    <col min="4" max="4" width="10.59765625" customWidth="1"/>
    <col min="5" max="5" width="12.19921875" customWidth="1"/>
    <col min="6" max="6" width="12.296875" customWidth="1"/>
    <col min="7" max="7" width="8.5" customWidth="1"/>
    <col min="8" max="8" width="18" customWidth="1"/>
    <col min="9" max="9" width="14.09765625" customWidth="1"/>
    <col min="10" max="10" width="4.5" style="1" customWidth="1"/>
    <col min="11" max="11" width="12.8984375" customWidth="1"/>
    <col min="12" max="12" width="9.3984375" customWidth="1"/>
    <col min="13" max="13" width="9" customWidth="1"/>
    <col min="15" max="15" width="11.3984375" customWidth="1"/>
    <col min="19" max="19" width="11.296875" customWidth="1"/>
  </cols>
  <sheetData>
    <row r="1" spans="1:19">
      <c r="A1" s="19" t="s">
        <v>20</v>
      </c>
    </row>
    <row r="2" spans="1:19" ht="14.45" thickBot="1"/>
    <row r="3" spans="1:19" ht="15" customHeight="1" thickBot="1">
      <c r="A3" s="17"/>
      <c r="B3" s="17"/>
      <c r="C3" s="17"/>
      <c r="D3" s="17"/>
      <c r="E3" s="17"/>
      <c r="F3" s="17"/>
      <c r="G3" s="17"/>
      <c r="H3" s="17"/>
      <c r="I3" s="17"/>
      <c r="J3" s="18"/>
      <c r="K3" s="82" t="s">
        <v>21</v>
      </c>
      <c r="L3" s="83"/>
      <c r="M3" s="83"/>
      <c r="N3" s="83"/>
      <c r="O3" s="83"/>
      <c r="P3" s="84"/>
      <c r="Q3" s="79" t="s">
        <v>22</v>
      </c>
      <c r="R3" s="80"/>
      <c r="S3" s="81"/>
    </row>
    <row r="4" spans="1:19" ht="28.15" thickBot="1">
      <c r="A4" s="76" t="s">
        <v>23</v>
      </c>
      <c r="B4" s="77"/>
      <c r="C4" s="78"/>
      <c r="D4" s="76" t="s">
        <v>24</v>
      </c>
      <c r="E4" s="77"/>
      <c r="F4" s="77"/>
      <c r="G4" s="78"/>
      <c r="H4" s="76" t="s">
        <v>25</v>
      </c>
      <c r="I4" s="77"/>
      <c r="J4" s="78"/>
      <c r="K4" s="2" t="s">
        <v>26</v>
      </c>
      <c r="L4" s="3" t="s">
        <v>27</v>
      </c>
      <c r="M4" s="4" t="s">
        <v>28</v>
      </c>
      <c r="N4" s="4" t="s">
        <v>29</v>
      </c>
      <c r="O4" s="4" t="s">
        <v>30</v>
      </c>
      <c r="P4" s="8" t="s">
        <v>31</v>
      </c>
      <c r="Q4" s="2" t="s">
        <v>32</v>
      </c>
      <c r="R4" s="3" t="s">
        <v>33</v>
      </c>
      <c r="S4" s="8" t="s">
        <v>34</v>
      </c>
    </row>
    <row r="5" spans="1:19" ht="15.75" customHeight="1" thickBot="1">
      <c r="A5" s="44" t="s">
        <v>35</v>
      </c>
      <c r="B5" s="31" t="s">
        <v>36</v>
      </c>
      <c r="C5" s="42" t="s">
        <v>37</v>
      </c>
      <c r="D5" s="33" t="s">
        <v>38</v>
      </c>
      <c r="E5" s="37" t="s">
        <v>39</v>
      </c>
      <c r="F5" s="37" t="s">
        <v>40</v>
      </c>
      <c r="G5" s="38" t="s">
        <v>41</v>
      </c>
      <c r="H5" s="32" t="s">
        <v>42</v>
      </c>
      <c r="I5" s="31" t="s">
        <v>43</v>
      </c>
      <c r="J5" s="43" t="s">
        <v>44</v>
      </c>
      <c r="K5" s="5" t="s">
        <v>45</v>
      </c>
      <c r="L5" s="6"/>
      <c r="M5" s="6"/>
      <c r="N5" s="6"/>
      <c r="O5" s="6"/>
      <c r="P5" s="7"/>
      <c r="Q5" s="5"/>
      <c r="R5" s="6"/>
      <c r="S5" s="9"/>
    </row>
    <row r="6" spans="1:19">
      <c r="A6" s="39"/>
      <c r="B6" s="20"/>
      <c r="C6" s="40"/>
      <c r="D6" s="39"/>
      <c r="E6" s="20"/>
      <c r="F6" s="20"/>
      <c r="G6" s="40"/>
      <c r="H6" s="36"/>
      <c r="I6" s="20"/>
      <c r="J6" s="41"/>
      <c r="K6" s="10"/>
      <c r="L6" s="11"/>
      <c r="M6" s="11"/>
      <c r="N6" s="11"/>
      <c r="O6" s="12"/>
      <c r="P6" s="12"/>
      <c r="Q6" s="12"/>
      <c r="R6" s="12"/>
      <c r="S6" s="15"/>
    </row>
    <row r="7" spans="1:19">
      <c r="A7" s="39" t="s">
        <v>46</v>
      </c>
      <c r="B7" s="35">
        <v>522970</v>
      </c>
      <c r="C7" s="51">
        <v>134484</v>
      </c>
      <c r="D7" s="58" t="s">
        <v>47</v>
      </c>
      <c r="E7" s="59" t="s">
        <v>48</v>
      </c>
      <c r="F7" s="59" t="s">
        <v>49</v>
      </c>
      <c r="G7" s="54" t="s">
        <v>50</v>
      </c>
      <c r="H7" s="36" t="s">
        <v>51</v>
      </c>
      <c r="I7" s="34" t="s">
        <v>52</v>
      </c>
      <c r="J7" s="54">
        <v>2</v>
      </c>
      <c r="K7" s="14"/>
      <c r="L7" s="14"/>
      <c r="M7" s="14"/>
      <c r="N7" s="14"/>
      <c r="O7" s="14"/>
      <c r="P7" s="13">
        <f t="shared" ref="P7:P25" si="0">SUM(K7:O7)</f>
        <v>0</v>
      </c>
      <c r="Q7" s="21"/>
      <c r="R7" s="13">
        <f t="shared" ref="R7:R25" si="1">P7*Q7</f>
        <v>0</v>
      </c>
      <c r="S7" s="16">
        <f t="shared" ref="S7:S25" si="2">R7+P7</f>
        <v>0</v>
      </c>
    </row>
    <row r="8" spans="1:19">
      <c r="A8" s="39" t="s">
        <v>53</v>
      </c>
      <c r="B8" s="35">
        <v>513231</v>
      </c>
      <c r="C8" s="51">
        <v>115542</v>
      </c>
      <c r="D8" s="58" t="s">
        <v>47</v>
      </c>
      <c r="E8" s="59" t="s">
        <v>48</v>
      </c>
      <c r="F8" s="59" t="s">
        <v>49</v>
      </c>
      <c r="G8" s="54" t="s">
        <v>50</v>
      </c>
      <c r="H8" s="36" t="s">
        <v>54</v>
      </c>
      <c r="I8" s="20" t="s">
        <v>55</v>
      </c>
      <c r="J8" s="54">
        <v>2</v>
      </c>
      <c r="K8" s="14"/>
      <c r="L8" s="14"/>
      <c r="M8" s="14"/>
      <c r="N8" s="14"/>
      <c r="O8" s="14"/>
      <c r="P8" s="13">
        <f t="shared" si="0"/>
        <v>0</v>
      </c>
      <c r="Q8" s="21"/>
      <c r="R8" s="13">
        <f t="shared" si="1"/>
        <v>0</v>
      </c>
      <c r="S8" s="16">
        <f t="shared" si="2"/>
        <v>0</v>
      </c>
    </row>
    <row r="9" spans="1:19">
      <c r="A9" s="39" t="s">
        <v>53</v>
      </c>
      <c r="B9" s="35">
        <v>513231</v>
      </c>
      <c r="C9" s="51">
        <v>115542</v>
      </c>
      <c r="D9" s="58" t="s">
        <v>47</v>
      </c>
      <c r="E9" s="59" t="s">
        <v>48</v>
      </c>
      <c r="F9" s="59" t="s">
        <v>49</v>
      </c>
      <c r="G9" s="54" t="s">
        <v>50</v>
      </c>
      <c r="H9" s="36" t="s">
        <v>56</v>
      </c>
      <c r="I9" s="34" t="s">
        <v>57</v>
      </c>
      <c r="J9" s="54">
        <v>2</v>
      </c>
      <c r="K9" s="14"/>
      <c r="L9" s="14"/>
      <c r="M9" s="14"/>
      <c r="N9" s="14"/>
      <c r="O9" s="14"/>
      <c r="P9" s="13">
        <f t="shared" si="0"/>
        <v>0</v>
      </c>
      <c r="Q9" s="21"/>
      <c r="R9" s="13">
        <f t="shared" si="1"/>
        <v>0</v>
      </c>
      <c r="S9" s="16">
        <f t="shared" si="2"/>
        <v>0</v>
      </c>
    </row>
    <row r="10" spans="1:19">
      <c r="A10" s="39" t="s">
        <v>58</v>
      </c>
      <c r="B10" s="35">
        <v>526490</v>
      </c>
      <c r="C10" s="51">
        <v>135105</v>
      </c>
      <c r="D10" s="58" t="s">
        <v>47</v>
      </c>
      <c r="E10" s="59" t="s">
        <v>48</v>
      </c>
      <c r="F10" s="59" t="s">
        <v>49</v>
      </c>
      <c r="G10" s="54" t="s">
        <v>50</v>
      </c>
      <c r="H10" s="36" t="s">
        <v>59</v>
      </c>
      <c r="I10" s="34" t="s">
        <v>60</v>
      </c>
      <c r="J10" s="54">
        <v>2</v>
      </c>
      <c r="K10" s="14"/>
      <c r="L10" s="14"/>
      <c r="M10" s="14"/>
      <c r="N10" s="14"/>
      <c r="O10" s="14"/>
      <c r="P10" s="13">
        <f t="shared" si="0"/>
        <v>0</v>
      </c>
      <c r="Q10" s="21"/>
      <c r="R10" s="13">
        <f t="shared" si="1"/>
        <v>0</v>
      </c>
      <c r="S10" s="16">
        <f t="shared" si="2"/>
        <v>0</v>
      </c>
    </row>
    <row r="11" spans="1:19">
      <c r="A11" s="39" t="s">
        <v>61</v>
      </c>
      <c r="B11" s="35">
        <v>525732</v>
      </c>
      <c r="C11" s="51">
        <v>137185</v>
      </c>
      <c r="D11" s="58" t="s">
        <v>47</v>
      </c>
      <c r="E11" s="59" t="s">
        <v>48</v>
      </c>
      <c r="F11" s="59" t="s">
        <v>49</v>
      </c>
      <c r="G11" s="54" t="s">
        <v>50</v>
      </c>
      <c r="H11" s="36" t="s">
        <v>62</v>
      </c>
      <c r="I11" s="34" t="s">
        <v>63</v>
      </c>
      <c r="J11" s="54">
        <v>2</v>
      </c>
      <c r="K11" s="14"/>
      <c r="L11" s="14"/>
      <c r="M11" s="14"/>
      <c r="N11" s="14"/>
      <c r="O11" s="14"/>
      <c r="P11" s="13">
        <f t="shared" si="0"/>
        <v>0</v>
      </c>
      <c r="Q11" s="21"/>
      <c r="R11" s="13">
        <f t="shared" si="1"/>
        <v>0</v>
      </c>
      <c r="S11" s="16">
        <f t="shared" si="2"/>
        <v>0</v>
      </c>
    </row>
    <row r="12" spans="1:19">
      <c r="A12" s="39" t="s">
        <v>64</v>
      </c>
      <c r="B12" s="35">
        <v>525333</v>
      </c>
      <c r="C12" s="51">
        <v>135079</v>
      </c>
      <c r="D12" s="58" t="s">
        <v>47</v>
      </c>
      <c r="E12" s="59" t="s">
        <v>48</v>
      </c>
      <c r="F12" s="59" t="s">
        <v>49</v>
      </c>
      <c r="G12" s="54" t="s">
        <v>50</v>
      </c>
      <c r="H12" s="36" t="s">
        <v>59</v>
      </c>
      <c r="I12" s="34" t="s">
        <v>65</v>
      </c>
      <c r="J12" s="54">
        <v>2</v>
      </c>
      <c r="K12" s="14"/>
      <c r="L12" s="14"/>
      <c r="M12" s="14"/>
      <c r="N12" s="14"/>
      <c r="O12" s="14"/>
      <c r="P12" s="13">
        <f t="shared" si="0"/>
        <v>0</v>
      </c>
      <c r="Q12" s="21"/>
      <c r="R12" s="13">
        <f t="shared" si="1"/>
        <v>0</v>
      </c>
      <c r="S12" s="16">
        <f t="shared" si="2"/>
        <v>0</v>
      </c>
    </row>
    <row r="13" spans="1:19">
      <c r="A13" s="39" t="s">
        <v>66</v>
      </c>
      <c r="B13" s="35">
        <v>525875</v>
      </c>
      <c r="C13" s="51">
        <v>135052</v>
      </c>
      <c r="D13" s="58" t="s">
        <v>47</v>
      </c>
      <c r="E13" s="59" t="s">
        <v>48</v>
      </c>
      <c r="F13" s="59" t="s">
        <v>49</v>
      </c>
      <c r="G13" s="54" t="s">
        <v>50</v>
      </c>
      <c r="H13" s="36" t="s">
        <v>59</v>
      </c>
      <c r="I13" s="20" t="s">
        <v>65</v>
      </c>
      <c r="J13" s="54">
        <v>2</v>
      </c>
      <c r="K13" s="14"/>
      <c r="L13" s="14"/>
      <c r="M13" s="14"/>
      <c r="N13" s="14"/>
      <c r="O13" s="14"/>
      <c r="P13" s="13">
        <f t="shared" si="0"/>
        <v>0</v>
      </c>
      <c r="Q13" s="21"/>
      <c r="R13" s="13">
        <f t="shared" si="1"/>
        <v>0</v>
      </c>
      <c r="S13" s="16">
        <f t="shared" si="2"/>
        <v>0</v>
      </c>
    </row>
    <row r="14" spans="1:19">
      <c r="A14" s="39" t="s">
        <v>67</v>
      </c>
      <c r="B14" s="35">
        <v>524450</v>
      </c>
      <c r="C14" s="51">
        <v>135240</v>
      </c>
      <c r="D14" s="58" t="s">
        <v>47</v>
      </c>
      <c r="E14" s="59" t="s">
        <v>48</v>
      </c>
      <c r="F14" s="59" t="s">
        <v>49</v>
      </c>
      <c r="G14" s="54" t="s">
        <v>50</v>
      </c>
      <c r="H14" s="36" t="s">
        <v>68</v>
      </c>
      <c r="I14" s="35">
        <v>3126</v>
      </c>
      <c r="J14" s="54">
        <v>2</v>
      </c>
      <c r="K14" s="14"/>
      <c r="L14" s="14"/>
      <c r="M14" s="14"/>
      <c r="N14" s="14"/>
      <c r="O14" s="14"/>
      <c r="P14" s="13">
        <f t="shared" si="0"/>
        <v>0</v>
      </c>
      <c r="Q14" s="21"/>
      <c r="R14" s="13">
        <f t="shared" si="1"/>
        <v>0</v>
      </c>
      <c r="S14" s="16">
        <f t="shared" si="2"/>
        <v>0</v>
      </c>
    </row>
    <row r="15" spans="1:19">
      <c r="A15" s="39" t="s">
        <v>69</v>
      </c>
      <c r="B15" s="35">
        <v>515049</v>
      </c>
      <c r="C15" s="51">
        <v>131069</v>
      </c>
      <c r="D15" s="58" t="s">
        <v>47</v>
      </c>
      <c r="E15" s="59" t="s">
        <v>48</v>
      </c>
      <c r="F15" s="59" t="s">
        <v>49</v>
      </c>
      <c r="G15" s="54" t="s">
        <v>50</v>
      </c>
      <c r="H15" s="36" t="s">
        <v>51</v>
      </c>
      <c r="I15" s="20" t="s">
        <v>70</v>
      </c>
      <c r="J15" s="54">
        <v>2</v>
      </c>
      <c r="K15" s="14"/>
      <c r="L15" s="14"/>
      <c r="M15" s="14"/>
      <c r="N15" s="14"/>
      <c r="O15" s="14"/>
      <c r="P15" s="13">
        <f t="shared" si="0"/>
        <v>0</v>
      </c>
      <c r="Q15" s="21"/>
      <c r="R15" s="13">
        <f t="shared" si="1"/>
        <v>0</v>
      </c>
      <c r="S15" s="16">
        <f t="shared" si="2"/>
        <v>0</v>
      </c>
    </row>
    <row r="16" spans="1:19">
      <c r="A16" s="39" t="s">
        <v>71</v>
      </c>
      <c r="B16" s="35">
        <v>540132</v>
      </c>
      <c r="C16" s="51">
        <v>137929</v>
      </c>
      <c r="D16" s="58" t="s">
        <v>47</v>
      </c>
      <c r="E16" s="59" t="s">
        <v>72</v>
      </c>
      <c r="F16" s="59" t="s">
        <v>73</v>
      </c>
      <c r="G16" s="54" t="s">
        <v>49</v>
      </c>
      <c r="H16" s="36" t="s">
        <v>74</v>
      </c>
      <c r="I16" s="20" t="s">
        <v>75</v>
      </c>
      <c r="J16" s="54">
        <v>2</v>
      </c>
      <c r="K16" s="14"/>
      <c r="L16" s="14"/>
      <c r="M16" s="14"/>
      <c r="N16" s="14"/>
      <c r="O16" s="14"/>
      <c r="P16" s="13">
        <f t="shared" si="0"/>
        <v>0</v>
      </c>
      <c r="Q16" s="21"/>
      <c r="R16" s="13">
        <f t="shared" si="1"/>
        <v>0</v>
      </c>
      <c r="S16" s="16">
        <f t="shared" si="2"/>
        <v>0</v>
      </c>
    </row>
    <row r="17" spans="1:19">
      <c r="A17" s="39" t="s">
        <v>76</v>
      </c>
      <c r="B17" s="35">
        <v>512114</v>
      </c>
      <c r="C17" s="51">
        <v>113530</v>
      </c>
      <c r="D17" s="58" t="s">
        <v>47</v>
      </c>
      <c r="E17" s="59" t="s">
        <v>72</v>
      </c>
      <c r="F17" s="59" t="s">
        <v>73</v>
      </c>
      <c r="G17" s="54" t="s">
        <v>49</v>
      </c>
      <c r="H17" s="36" t="s">
        <v>62</v>
      </c>
      <c r="I17" s="20" t="s">
        <v>77</v>
      </c>
      <c r="J17" s="54">
        <v>1</v>
      </c>
      <c r="K17" s="14"/>
      <c r="L17" s="14"/>
      <c r="M17" s="14"/>
      <c r="N17" s="14"/>
      <c r="O17" s="14"/>
      <c r="P17" s="13">
        <f t="shared" si="0"/>
        <v>0</v>
      </c>
      <c r="Q17" s="21"/>
      <c r="R17" s="13">
        <f t="shared" si="1"/>
        <v>0</v>
      </c>
      <c r="S17" s="16">
        <f t="shared" si="2"/>
        <v>0</v>
      </c>
    </row>
    <row r="18" spans="1:19">
      <c r="A18" s="39" t="s">
        <v>78</v>
      </c>
      <c r="B18" s="35">
        <v>514810</v>
      </c>
      <c r="C18" s="51">
        <v>103060</v>
      </c>
      <c r="D18" s="58" t="s">
        <v>47</v>
      </c>
      <c r="E18" s="59" t="s">
        <v>48</v>
      </c>
      <c r="F18" s="59" t="s">
        <v>49</v>
      </c>
      <c r="G18" s="54" t="s">
        <v>50</v>
      </c>
      <c r="H18" s="36" t="s">
        <v>62</v>
      </c>
      <c r="I18" s="20" t="s">
        <v>79</v>
      </c>
      <c r="J18" s="54">
        <v>2</v>
      </c>
      <c r="K18" s="14"/>
      <c r="L18" s="14"/>
      <c r="M18" s="14"/>
      <c r="N18" s="14"/>
      <c r="O18" s="14"/>
      <c r="P18" s="13">
        <f t="shared" si="0"/>
        <v>0</v>
      </c>
      <c r="Q18" s="21"/>
      <c r="R18" s="13">
        <f t="shared" si="1"/>
        <v>0</v>
      </c>
      <c r="S18" s="16">
        <f t="shared" si="2"/>
        <v>0</v>
      </c>
    </row>
    <row r="19" spans="1:19">
      <c r="A19" s="39" t="s">
        <v>80</v>
      </c>
      <c r="B19" s="35">
        <v>486148</v>
      </c>
      <c r="C19" s="51">
        <v>105284</v>
      </c>
      <c r="D19" s="58" t="s">
        <v>47</v>
      </c>
      <c r="E19" s="59" t="s">
        <v>48</v>
      </c>
      <c r="F19" s="59" t="s">
        <v>49</v>
      </c>
      <c r="G19" s="54" t="s">
        <v>50</v>
      </c>
      <c r="H19" s="36" t="s">
        <v>62</v>
      </c>
      <c r="I19" s="20" t="s">
        <v>63</v>
      </c>
      <c r="J19" s="54">
        <v>2</v>
      </c>
      <c r="K19" s="14"/>
      <c r="L19" s="14"/>
      <c r="M19" s="14"/>
      <c r="N19" s="14"/>
      <c r="O19" s="14"/>
      <c r="P19" s="13">
        <f t="shared" si="0"/>
        <v>0</v>
      </c>
      <c r="Q19" s="21"/>
      <c r="R19" s="13">
        <f t="shared" si="1"/>
        <v>0</v>
      </c>
      <c r="S19" s="16">
        <f t="shared" si="2"/>
        <v>0</v>
      </c>
    </row>
    <row r="20" spans="1:19">
      <c r="A20" s="39" t="s">
        <v>81</v>
      </c>
      <c r="B20" s="35">
        <v>485705</v>
      </c>
      <c r="C20" s="51">
        <v>104440</v>
      </c>
      <c r="D20" s="58" t="s">
        <v>47</v>
      </c>
      <c r="E20" s="59" t="s">
        <v>72</v>
      </c>
      <c r="F20" s="59" t="s">
        <v>73</v>
      </c>
      <c r="G20" s="54" t="s">
        <v>49</v>
      </c>
      <c r="H20" s="36" t="s">
        <v>54</v>
      </c>
      <c r="I20" s="20" t="s">
        <v>82</v>
      </c>
      <c r="J20" s="54">
        <v>1</v>
      </c>
      <c r="K20" s="14"/>
      <c r="L20" s="14"/>
      <c r="M20" s="14"/>
      <c r="N20" s="14"/>
      <c r="O20" s="14"/>
      <c r="P20" s="13">
        <f t="shared" si="0"/>
        <v>0</v>
      </c>
      <c r="Q20" s="21"/>
      <c r="R20" s="13">
        <f t="shared" si="1"/>
        <v>0</v>
      </c>
      <c r="S20" s="16">
        <f t="shared" si="2"/>
        <v>0</v>
      </c>
    </row>
    <row r="21" spans="1:19">
      <c r="A21" s="39" t="s">
        <v>83</v>
      </c>
      <c r="B21" s="35">
        <v>493806</v>
      </c>
      <c r="C21" s="51">
        <v>99712</v>
      </c>
      <c r="D21" s="58" t="s">
        <v>47</v>
      </c>
      <c r="E21" s="59" t="s">
        <v>48</v>
      </c>
      <c r="F21" s="59" t="s">
        <v>49</v>
      </c>
      <c r="G21" s="54" t="s">
        <v>50</v>
      </c>
      <c r="H21" s="36" t="s">
        <v>62</v>
      </c>
      <c r="I21" s="20" t="s">
        <v>77</v>
      </c>
      <c r="J21" s="54">
        <v>2</v>
      </c>
      <c r="K21" s="14"/>
      <c r="L21" s="14"/>
      <c r="M21" s="14"/>
      <c r="N21" s="14"/>
      <c r="O21" s="14"/>
      <c r="P21" s="13">
        <f t="shared" si="0"/>
        <v>0</v>
      </c>
      <c r="Q21" s="21"/>
      <c r="R21" s="13">
        <f t="shared" si="1"/>
        <v>0</v>
      </c>
      <c r="S21" s="16">
        <f t="shared" si="2"/>
        <v>0</v>
      </c>
    </row>
    <row r="22" spans="1:19">
      <c r="A22" s="39" t="s">
        <v>84</v>
      </c>
      <c r="B22" s="35">
        <v>524565</v>
      </c>
      <c r="C22" s="51">
        <v>105986</v>
      </c>
      <c r="D22" s="58" t="s">
        <v>47</v>
      </c>
      <c r="E22" s="59" t="s">
        <v>72</v>
      </c>
      <c r="F22" s="59" t="s">
        <v>73</v>
      </c>
      <c r="G22" s="54" t="s">
        <v>49</v>
      </c>
      <c r="H22" s="36" t="s">
        <v>62</v>
      </c>
      <c r="I22" s="20" t="s">
        <v>77</v>
      </c>
      <c r="J22" s="54">
        <v>2</v>
      </c>
      <c r="K22" s="14"/>
      <c r="L22" s="14"/>
      <c r="M22" s="14"/>
      <c r="N22" s="14"/>
      <c r="O22" s="14"/>
      <c r="P22" s="13">
        <f t="shared" si="0"/>
        <v>0</v>
      </c>
      <c r="Q22" s="21"/>
      <c r="R22" s="13">
        <f t="shared" si="1"/>
        <v>0</v>
      </c>
      <c r="S22" s="16">
        <f t="shared" si="2"/>
        <v>0</v>
      </c>
    </row>
    <row r="23" spans="1:19">
      <c r="A23" s="39" t="s">
        <v>85</v>
      </c>
      <c r="B23" s="35">
        <v>502240</v>
      </c>
      <c r="C23" s="51">
        <v>102180</v>
      </c>
      <c r="D23" s="58" t="s">
        <v>47</v>
      </c>
      <c r="E23" s="59" t="s">
        <v>48</v>
      </c>
      <c r="F23" s="59" t="s">
        <v>49</v>
      </c>
      <c r="G23" s="54" t="s">
        <v>50</v>
      </c>
      <c r="H23" s="36" t="s">
        <v>62</v>
      </c>
      <c r="I23" s="20" t="s">
        <v>86</v>
      </c>
      <c r="J23" s="54">
        <v>1</v>
      </c>
      <c r="K23" s="14"/>
      <c r="L23" s="14"/>
      <c r="M23" s="14"/>
      <c r="N23" s="14"/>
      <c r="O23" s="14"/>
      <c r="P23" s="13">
        <f t="shared" si="0"/>
        <v>0</v>
      </c>
      <c r="Q23" s="21"/>
      <c r="R23" s="13">
        <f t="shared" si="1"/>
        <v>0</v>
      </c>
      <c r="S23" s="16">
        <f t="shared" si="2"/>
        <v>0</v>
      </c>
    </row>
    <row r="24" spans="1:19">
      <c r="A24" s="39" t="s">
        <v>87</v>
      </c>
      <c r="B24" s="35">
        <v>513516</v>
      </c>
      <c r="C24" s="51">
        <v>116536</v>
      </c>
      <c r="D24" s="58" t="s">
        <v>47</v>
      </c>
      <c r="E24" s="59" t="s">
        <v>50</v>
      </c>
      <c r="F24" s="59" t="s">
        <v>50</v>
      </c>
      <c r="G24" s="54" t="s">
        <v>50</v>
      </c>
      <c r="H24" s="36" t="s">
        <v>56</v>
      </c>
      <c r="I24" s="20" t="s">
        <v>88</v>
      </c>
      <c r="J24" s="54">
        <v>3</v>
      </c>
      <c r="K24" s="14"/>
      <c r="L24" s="14"/>
      <c r="M24" s="14"/>
      <c r="N24" s="14"/>
      <c r="O24" s="14"/>
      <c r="P24" s="13">
        <f t="shared" si="0"/>
        <v>0</v>
      </c>
      <c r="Q24" s="21"/>
      <c r="R24" s="13">
        <f t="shared" si="1"/>
        <v>0</v>
      </c>
      <c r="S24" s="16">
        <f t="shared" si="2"/>
        <v>0</v>
      </c>
    </row>
    <row r="25" spans="1:19" ht="14.45" thickBot="1">
      <c r="A25" s="46" t="s">
        <v>89</v>
      </c>
      <c r="B25" s="52">
        <v>536817</v>
      </c>
      <c r="C25" s="53">
        <v>123242</v>
      </c>
      <c r="D25" s="60" t="s">
        <v>47</v>
      </c>
      <c r="E25" s="61" t="s">
        <v>50</v>
      </c>
      <c r="F25" s="61" t="s">
        <v>50</v>
      </c>
      <c r="G25" s="55" t="s">
        <v>50</v>
      </c>
      <c r="H25" s="48" t="s">
        <v>59</v>
      </c>
      <c r="I25" s="47" t="s">
        <v>90</v>
      </c>
      <c r="J25" s="55">
        <v>1</v>
      </c>
      <c r="K25" s="14"/>
      <c r="L25" s="14"/>
      <c r="M25" s="14"/>
      <c r="N25" s="14"/>
      <c r="O25" s="14"/>
      <c r="P25" s="49">
        <f t="shared" si="0"/>
        <v>0</v>
      </c>
      <c r="Q25" s="21"/>
      <c r="R25" s="49">
        <f t="shared" si="1"/>
        <v>0</v>
      </c>
      <c r="S25" s="50">
        <f t="shared" si="2"/>
        <v>0</v>
      </c>
    </row>
    <row r="26" spans="1:19" ht="21" customHeight="1" thickBot="1">
      <c r="P26" s="19" t="s">
        <v>91</v>
      </c>
      <c r="S26" s="45">
        <f>SUM(S7:S25)</f>
        <v>0</v>
      </c>
    </row>
    <row r="28" spans="1:19" ht="41.45">
      <c r="A28" s="64"/>
      <c r="B28" s="65" t="s">
        <v>92</v>
      </c>
      <c r="C28" s="65" t="s">
        <v>93</v>
      </c>
      <c r="D28" s="66" t="s">
        <v>94</v>
      </c>
    </row>
    <row r="29" spans="1:19" ht="14.45" thickBot="1">
      <c r="A29" s="67"/>
      <c r="D29" s="68"/>
      <c r="S29" s="75">
        <f>+S26*5</f>
        <v>0</v>
      </c>
    </row>
    <row r="30" spans="1:19" ht="14.45" thickBot="1">
      <c r="A30" s="67" t="s">
        <v>95</v>
      </c>
      <c r="B30" s="56"/>
      <c r="C30" s="57"/>
      <c r="D30" s="57"/>
    </row>
    <row r="31" spans="1:19">
      <c r="A31" s="69"/>
      <c r="B31" s="70"/>
      <c r="C31" s="70"/>
      <c r="D31" s="71"/>
    </row>
    <row r="33" spans="1:4" ht="14.45" thickBot="1">
      <c r="A33" s="64"/>
      <c r="B33" s="72"/>
      <c r="C33" s="72"/>
      <c r="D33" s="73"/>
    </row>
    <row r="34" spans="1:4" ht="14.45" thickBot="1">
      <c r="A34" s="67" t="s">
        <v>96</v>
      </c>
      <c r="B34" s="63"/>
      <c r="C34" t="s">
        <v>97</v>
      </c>
      <c r="D34" s="68"/>
    </row>
    <row r="35" spans="1:4">
      <c r="A35" s="69"/>
      <c r="B35" s="70"/>
      <c r="C35" s="70"/>
      <c r="D35" s="71"/>
    </row>
  </sheetData>
  <mergeCells count="5">
    <mergeCell ref="H4:J4"/>
    <mergeCell ref="D4:G4"/>
    <mergeCell ref="A4:C4"/>
    <mergeCell ref="Q3:S3"/>
    <mergeCell ref="K3:P3"/>
  </mergeCells>
  <pageMargins left="0.7" right="0.7" top="0.75" bottom="0.75" header="0.3" footer="0.3"/>
  <pageSetup paperSize="8" scale="65" orientation="portrait" r:id="rId1"/>
  <headerFooter>
    <oddHeader>&amp;LWEST SUSSEX COUNTY COUNCIL
STRUCTURES - UNDERWATER INSPECTION CYCLE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b47a14-22f8-4f63-8c4d-fb783a3ecbf4" xsi:nil="true"/>
    <lcf76f155ced4ddcb4097134ff3c332f xmlns="f9f5033e-1733-40e6-9084-a0073124521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55BF8CD69325418B354D216DCD2AFF" ma:contentTypeVersion="18" ma:contentTypeDescription="Create a new document." ma:contentTypeScope="" ma:versionID="a559a7ad368e3b790cc31bf19949ea7a">
  <xsd:schema xmlns:xsd="http://www.w3.org/2001/XMLSchema" xmlns:xs="http://www.w3.org/2001/XMLSchema" xmlns:p="http://schemas.microsoft.com/office/2006/metadata/properties" xmlns:ns2="f9f5033e-1733-40e6-9084-a0073124521f" xmlns:ns3="a64590a3-03b6-4c4d-ab75-c4d0533826a4" xmlns:ns4="46b47a14-22f8-4f63-8c4d-fb783a3ecbf4" targetNamespace="http://schemas.microsoft.com/office/2006/metadata/properties" ma:root="true" ma:fieldsID="9f65f8fd57318d87b02e1792f1fff608" ns2:_="" ns3:_="" ns4:_="">
    <xsd:import namespace="f9f5033e-1733-40e6-9084-a0073124521f"/>
    <xsd:import namespace="a64590a3-03b6-4c4d-ab75-c4d0533826a4"/>
    <xsd:import namespace="46b47a14-22f8-4f63-8c4d-fb783a3ecb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f5033e-1733-40e6-9084-a00731245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685cfc3-6d57-4d32-a9c6-53493ba1c7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4590a3-03b6-4c4d-ab75-c4d0533826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b47a14-22f8-4f63-8c4d-fb783a3ecbf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e04899c-5872-4893-92c1-5ab88042df6f}" ma:internalName="TaxCatchAll" ma:showField="CatchAllData" ma:web="46b47a14-22f8-4f63-8c4d-fb783a3ec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3971E-FF92-461C-9383-A280DB32034C}"/>
</file>

<file path=customXml/itemProps2.xml><?xml version="1.0" encoding="utf-8"?>
<ds:datastoreItem xmlns:ds="http://schemas.openxmlformats.org/officeDocument/2006/customXml" ds:itemID="{64B6359C-50FE-4C89-BAC3-AA85874B4952}"/>
</file>

<file path=customXml/itemProps3.xml><?xml version="1.0" encoding="utf-8"?>
<ds:datastoreItem xmlns:ds="http://schemas.openxmlformats.org/officeDocument/2006/customXml" ds:itemID="{E5951D4F-3A00-4D5D-919E-9657BC129641}"/>
</file>

<file path=docProps/app.xml><?xml version="1.0" encoding="utf-8"?>
<Properties xmlns="http://schemas.openxmlformats.org/officeDocument/2006/extended-properties" xmlns:vt="http://schemas.openxmlformats.org/officeDocument/2006/docPropsVTypes">
  <Application>Microsoft Excel Online</Application>
  <Manager/>
  <Company>WSCC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Taylor</dc:creator>
  <cp:keywords/>
  <dc:description/>
  <cp:lastModifiedBy>Mike Theobald</cp:lastModifiedBy>
  <cp:revision/>
  <dcterms:created xsi:type="dcterms:W3CDTF">2019-10-15T13:33:45Z</dcterms:created>
  <dcterms:modified xsi:type="dcterms:W3CDTF">2024-12-02T13:19:24Z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0x0101007855BF8CD69325418B354D216DCD2AFF</vt:lpwstr>
  </property>
  <property fmtid="{D5CDD505-2E9C-101B-9397-08002B2CF9AE}" pid="3" name="WSCC_x0020_Category">
    <vt:lpwstr>281;#Infrastructure:Highway services:Roads and highways|a7d048ea-605a-423f-9c4b-8643c476006c;#1590;#Infrastructure:Tunnels:Subways|4e344d40-3d2b-4dbc-93d6-12ebdd29abde;#752;#Infrastructure:Bridges:Foot bridges|de69e3a4-042d-4c06-a26b-674326cb94db;#325;#Asset management:Finance:Financial transactions management:Expenses|e9779943-b7ca-4f11-9f85-60d88d623fb1;#1073;#Community:Leisure and culture:Sports:Sports and recreation facilities:Leisure centres|b9b74f81-76b1-4529-a2ec-3a6a935229c9</vt:lpwstr>
  </property>
  <property fmtid="{D5CDD505-2E9C-101B-9397-08002B2CF9AE}" pid="4" name="WSCC Category">
    <vt:lpwstr>281;#Infrastructure:Highway services:Roads and highways|a7d048ea-605a-423f-9c4b-8643c476006c;#1590;#Infrastructure:Tunnels:Subways|4e344d40-3d2b-4dbc-93d6-12ebdd29abde;#752;#Infrastructure:Bridges:Foot bridges|de69e3a4-042d-4c06-a26b-674326cb94db;#325;#Asset management:Finance:Financial transactions management:Expenses|e9779943-b7ca-4f11-9f85-60d88d623fb1;#1073;#Community:Leisure and culture:Sports:Sports and recreation facilities:Leisure centres|b9b74f81-76b1-4529-a2ec-3a6a935229c9</vt:lpwstr>
  </property>
  <property fmtid="{D5CDD505-2E9C-101B-9397-08002B2CF9AE}" pid="5" name="MediaServiceImageTags">
    <vt:lpwstr/>
  </property>
</Properties>
</file>