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atherineScott\Downloads\"/>
    </mc:Choice>
  </mc:AlternateContent>
  <xr:revisionPtr revIDLastSave="0" documentId="13_ncr:1_{793977FC-9DE0-4D77-8AF2-31CB9E36FB91}" xr6:coauthVersionLast="47" xr6:coauthVersionMax="47" xr10:uidLastSave="{00000000-0000-0000-0000-000000000000}"/>
  <bookViews>
    <workbookView xWindow="28680" yWindow="-120" windowWidth="24240" windowHeight="13020" tabRatio="809" xr2:uid="{E53691B4-9917-48A9-963B-4EC05A7029CB}"/>
  </bookViews>
  <sheets>
    <sheet name="Cover Sheet" sheetId="18" r:id="rId1"/>
    <sheet name="Instructions and Company Info" sheetId="19" r:id="rId2"/>
    <sheet name="Interventions Onboarding DD" sheetId="16" r:id="rId3"/>
    <sheet name="Checklist" sheetId="17" r:id="rId4"/>
    <sheet name="Version  Log" sheetId="2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I8" i="16" s="1"/>
  <c r="F11" i="17"/>
  <c r="I11" i="17" s="1"/>
  <c r="F41" i="16" l="1"/>
  <c r="F42" i="16"/>
  <c r="F43" i="16"/>
  <c r="F44" i="16"/>
  <c r="F45" i="16"/>
  <c r="F46" i="16"/>
  <c r="F47" i="16"/>
  <c r="F40" i="16"/>
  <c r="F13" i="16"/>
  <c r="I13" i="16" s="1"/>
  <c r="F12" i="17"/>
  <c r="I12" i="17" s="1"/>
  <c r="F3" i="17" l="1"/>
  <c r="F4" i="17"/>
  <c r="F5" i="17"/>
  <c r="F6" i="17"/>
  <c r="F13" i="17" l="1"/>
  <c r="F9" i="17"/>
  <c r="I9" i="17" s="1"/>
  <c r="I6" i="17"/>
  <c r="F7" i="17"/>
  <c r="I7" i="17" s="1"/>
  <c r="F18" i="16" l="1"/>
  <c r="I13" i="17" l="1"/>
  <c r="F8" i="17"/>
  <c r="F10" i="17"/>
  <c r="I10" i="17" s="1"/>
  <c r="I4" i="17"/>
  <c r="I5" i="17"/>
  <c r="I3" i="17"/>
  <c r="I42" i="16"/>
  <c r="F4" i="16"/>
  <c r="I4" i="16" s="1"/>
  <c r="I41" i="16"/>
  <c r="I43" i="16"/>
  <c r="I44" i="16"/>
  <c r="I45" i="16"/>
  <c r="I46" i="16"/>
  <c r="I47" i="16"/>
  <c r="I40" i="16"/>
  <c r="F38" i="16"/>
  <c r="I38" i="16" s="1"/>
  <c r="F12" i="16"/>
  <c r="I12" i="16" s="1"/>
  <c r="F14" i="16"/>
  <c r="I14" i="16" s="1"/>
  <c r="F15" i="16"/>
  <c r="I15" i="16" s="1"/>
  <c r="F16" i="16"/>
  <c r="I16" i="16" s="1"/>
  <c r="F11" i="16"/>
  <c r="I11" i="16" s="1"/>
  <c r="F9" i="16"/>
  <c r="I9" i="16" s="1"/>
  <c r="F5" i="16"/>
  <c r="I5" i="16" s="1"/>
  <c r="F21" i="16"/>
  <c r="I21" i="16" s="1"/>
  <c r="F22" i="16"/>
  <c r="I22" i="16" s="1"/>
  <c r="F23" i="16"/>
  <c r="I23" i="16" s="1"/>
  <c r="F20" i="16"/>
  <c r="I20" i="16" s="1"/>
  <c r="I18" i="16"/>
  <c r="F7" i="16"/>
  <c r="I7" i="16" s="1"/>
  <c r="F27" i="16"/>
  <c r="I27" i="16" s="1"/>
  <c r="F28" i="16"/>
  <c r="I28" i="16" s="1"/>
  <c r="F29" i="16"/>
  <c r="I29" i="16" s="1"/>
  <c r="F30" i="16"/>
  <c r="I30" i="16" s="1"/>
  <c r="F31" i="16"/>
  <c r="I31" i="16" s="1"/>
  <c r="F32" i="16"/>
  <c r="I32" i="16" s="1"/>
  <c r="F33" i="16"/>
  <c r="I33" i="16" s="1"/>
  <c r="F34" i="16"/>
  <c r="I34" i="16" s="1"/>
  <c r="F35" i="16"/>
  <c r="I35" i="16" s="1"/>
  <c r="F36" i="16"/>
  <c r="I36" i="16" s="1"/>
  <c r="F26" i="16"/>
  <c r="I26" i="16" s="1"/>
  <c r="H8" i="17" l="1"/>
  <c r="I8" i="17"/>
  <c r="H7" i="17"/>
</calcChain>
</file>

<file path=xl/sharedStrings.xml><?xml version="1.0" encoding="utf-8"?>
<sst xmlns="http://schemas.openxmlformats.org/spreadsheetml/2006/main" count="159" uniqueCount="111">
  <si>
    <t>Requirement</t>
  </si>
  <si>
    <t xml:space="preserve">Yes </t>
  </si>
  <si>
    <t>No</t>
  </si>
  <si>
    <t>Additional Comments</t>
  </si>
  <si>
    <t>Seetec SME to review</t>
  </si>
  <si>
    <t>B. Information Security</t>
  </si>
  <si>
    <t xml:space="preserve">A. Health Safety &amp; Environment </t>
  </si>
  <si>
    <t>HR</t>
  </si>
  <si>
    <t>C. Finance &amp; Legal</t>
  </si>
  <si>
    <t>F. Operational Delivery</t>
  </si>
  <si>
    <t>Have you had, or are aware of any pending, health and safety reportable accidents, fines or enforcements in the last 3 years?</t>
  </si>
  <si>
    <t>Have you had, or are aware of any pending, environmental reportable incidents, fines or enforcements in the last 3 years?</t>
  </si>
  <si>
    <t>Commercial</t>
  </si>
  <si>
    <t>Prevent Policy 
(including the Prevent reporting process if not included within the policy)</t>
  </si>
  <si>
    <t xml:space="preserve">Prevent Risk Assessment </t>
  </si>
  <si>
    <t>Health and Safety Policy</t>
  </si>
  <si>
    <t>Safeguarding Policy 
(including the Safeguarding reporting process if not included within the policy)</t>
  </si>
  <si>
    <t>Data Protection Policy</t>
  </si>
  <si>
    <t xml:space="preserve">Information Security Policy </t>
  </si>
  <si>
    <t>Equality and Diversity Policy</t>
  </si>
  <si>
    <t>Environmental / Sustainability Policy</t>
  </si>
  <si>
    <t xml:space="preserve">Complaints Policy and Procedure </t>
  </si>
  <si>
    <t>Bullying and Harassment Policy</t>
  </si>
  <si>
    <t>Do you check all your employees for their right to work in the UK?</t>
  </si>
  <si>
    <t>Please confirm that copies of CVs and qualification certificates of staff involved in the delivery of services are available upon request and that those qualifications are the right ones for their roles</t>
  </si>
  <si>
    <t>Please confirm you hold a copy of your organisations Central Register containing details of all staff involved in the proposed delivery of services (including those in administration, support and learner-facing roles) and that this is available on request</t>
  </si>
  <si>
    <t>Can you confirm that you pay your staff in accordance with the Real Living Wage?</t>
  </si>
  <si>
    <t>Has your organisation or any of its directors/partners, proprietors or senior managers ever been convicted of any offences related to fraud?</t>
  </si>
  <si>
    <t>Has your organisation or any of its directors/partners, proprietors or senior managers ever been found guilty of grave professional misconduct?</t>
  </si>
  <si>
    <t>Is your organisation the subject of insolvency or winding-up proceedings, where the organisation’s assets are being administered by a liquidator or by the court, where it is in an arrangement with creditors or where its business activities are suspended for any reason?</t>
  </si>
  <si>
    <t>Do you currently have any outstanding County Court Judgement cases outstanding against your organisation or have you been subject to any such judgements in the last 3 years?</t>
  </si>
  <si>
    <t>Have you had, or are aware of any pending, data protection reportable breaches, fines or enforcements in the last 3 years?</t>
  </si>
  <si>
    <t>D. Human Resources</t>
  </si>
  <si>
    <t>SHE</t>
  </si>
  <si>
    <t>Info Sec</t>
  </si>
  <si>
    <t>Yes</t>
  </si>
  <si>
    <t>Cyber/Data Protection Insurance</t>
  </si>
  <si>
    <t>Is your organisation ISO 27001 certified by a UKAS accredited body?
If so, please provide a copy of your certificate.</t>
  </si>
  <si>
    <t>Information Security</t>
  </si>
  <si>
    <t>E. Policies and Procedures</t>
  </si>
  <si>
    <t>Document Version Control</t>
  </si>
  <si>
    <t>Document</t>
  </si>
  <si>
    <t>Owner</t>
  </si>
  <si>
    <t>Sam Black and Andrew Phipps</t>
  </si>
  <si>
    <t>Version</t>
  </si>
  <si>
    <t>Date of Sign Off</t>
  </si>
  <si>
    <t>Date of next review</t>
  </si>
  <si>
    <t>Update Log</t>
  </si>
  <si>
    <t>Full stakeholder review of the DD question set with multiple additions, deletions and amendments to previous version. For ease restarting version control at V1</t>
  </si>
  <si>
    <t>Seetec SME Comment</t>
  </si>
  <si>
    <t>Pass / Fail</t>
  </si>
  <si>
    <t>Introduction</t>
  </si>
  <si>
    <t>Please find contained herein the minimum requirements questionnaire for Seetec’s Due Diligence (DD) process.  This DD process is specific to partners who provide specialist services, interventions, training and/or support but do not provide a full end to end service which takes a learner / client / participant of Seetec from start to end of their customer journey under our Prime contract.</t>
  </si>
  <si>
    <t>Process</t>
  </si>
  <si>
    <t>Organisation Information</t>
  </si>
  <si>
    <t>Company Name:</t>
  </si>
  <si>
    <t>Registered Address (or sole trader address):</t>
  </si>
  <si>
    <t>Registration Number / Charity Registration Number:</t>
  </si>
  <si>
    <t>Declaration</t>
  </si>
  <si>
    <t>I confirm that this Due Diligence return has been completed with full and accurate information and responses.</t>
  </si>
  <si>
    <t>Name:</t>
  </si>
  <si>
    <t>Position:</t>
  </si>
  <si>
    <t>Signed:</t>
  </si>
  <si>
    <t>Date:</t>
  </si>
  <si>
    <t xml:space="preserve">G. Information requirement for Skills/Education services only that are subject to Ofsted </t>
  </si>
  <si>
    <t>Qualification Achievement Rate Data</t>
  </si>
  <si>
    <t>Observation Policy and Process</t>
  </si>
  <si>
    <t>CPD Plan/Calendar</t>
  </si>
  <si>
    <t>Quality Policy /Strategy</t>
  </si>
  <si>
    <t>IQA strategy</t>
  </si>
  <si>
    <t>Stakeholder Feedback Policy</t>
  </si>
  <si>
    <t>Quality Improvement Plan</t>
  </si>
  <si>
    <t>Latest Self-Assessment Report (SAR)</t>
  </si>
  <si>
    <t>H. Any other information</t>
  </si>
  <si>
    <t>Additional Info Sec questions</t>
  </si>
  <si>
    <t>Pass / Review</t>
  </si>
  <si>
    <t>Does your organisation have any Environmental Certification?
(e.g. ISO 14001 / Planet Mark )
If so, please provide a copy of your certificate(s).</t>
  </si>
  <si>
    <t>Does your organisation have any H&amp;S Certification?
(e.g. OHAS 18001 / ISO 45001)
If so, please provide a copy of your certificate(s).</t>
  </si>
  <si>
    <t>Please provide proof for the following insurance policies (to inc. level of cover and start/end dates in the comments section):
Note: Where insurance cover is in place please select £ cover under 'Yes' in Column C. Where you do not have any cover in place please select 'No' under column D)</t>
  </si>
  <si>
    <t>Reviewed question set and incorporated automation and Pass / Review columns.</t>
  </si>
  <si>
    <t>The prospective subcontractor is required to complete this form.  Seetec will be available to support you throughout the process with any queries or points of clarification you may have via our nominated representative.  Once complete, please sign and submit your application along with all required policies / documentation attached.  Seetec will review and advise of any queries, recommendations and/or confirm whether you have passed or failed the DD process.
Should you not be successful in passing the DD process and where appropriate, Seetec will provide an explanation of the reasons why and what steps must be taken to pass Seetec DD going forward.</t>
  </si>
  <si>
    <t>Interventions Partner Onboarding Due Diligence template</t>
  </si>
  <si>
    <t>Minor amendments to formula errors.</t>
  </si>
  <si>
    <t>Supply Chain Due Diligence
Intervention &amp; Specialist Partner Onboarding DD Template</t>
  </si>
  <si>
    <t>C. Finance &amp; Legal (Internal only - do not complete)</t>
  </si>
  <si>
    <t xml:space="preserve">Please provide a brief summary of the services you will be providing as part of this agreement: </t>
  </si>
  <si>
    <t>Please note: If any of your answers flag a 'Review' in column F, can you please use the 'Additional Comments' box in column E to provide further details that will allow our Subject Matter Experts to review and ascertain any potential risks.</t>
  </si>
  <si>
    <t>Please confirm that your Organisation has the following policies and that they have been reviewed within required timeframes (Seetec reserves the right to request sight of these).</t>
  </si>
  <si>
    <t>Have you had any contract termination occurrences due to contract breach (inc underperformance) in the last three years (please detail the contract, the commissioner and date of termination)?</t>
  </si>
  <si>
    <t>Quality</t>
  </si>
  <si>
    <r>
      <t xml:space="preserve">Have you registered your organisation with the Supervisory Authority (ICO) in compliance with Data Protection Legislation?
</t>
    </r>
    <r>
      <rPr>
        <i/>
        <sz val="11"/>
        <color theme="1"/>
        <rFont val="Calibri"/>
        <family val="2"/>
        <scheme val="minor"/>
      </rPr>
      <t>(Please include your registration number in the Additional Comments section).</t>
    </r>
  </si>
  <si>
    <t>Has your organisation achieved Matrix standard accreditation?
If so, please provide a copy of your certificate.  If not, please provide a statement of commitment of working towards Matrix accreditation.
(Skills/Education opportunity specific - Please select "Not Applicable" if not Skills / Education)</t>
  </si>
  <si>
    <t>Removed requirement for financial due diligence submission. 
Included internal Seetec questions regarding finance &amp; legal.
Updated SMEs to replace PRSD function.
Included additional instruction box in A2.
Renamed to include Specialist Partners alongside Intervention Partners.
Expanded several questions to ask for additional information which is regularly required.
Removed duplicate Infosec questions that are covered in T&amp;Cs.
Amended H&amp;S and Environmental questions to include automated responses.</t>
  </si>
  <si>
    <r>
      <t>(</t>
    </r>
    <r>
      <rPr>
        <b/>
        <sz val="11"/>
        <color theme="1"/>
        <rFont val="Calibri"/>
        <family val="2"/>
        <scheme val="minor"/>
      </rPr>
      <t>Seetec Internal - Specialist Partners only</t>
    </r>
    <r>
      <rPr>
        <sz val="11"/>
        <color theme="1"/>
        <rFont val="Calibri"/>
        <family val="2"/>
        <scheme val="minor"/>
      </rPr>
      <t>) Can you confirm the organisation has undergone a Credit Safe check (including directors) and no risks were identified?</t>
    </r>
  </si>
  <si>
    <r>
      <t xml:space="preserve">Does your organisation hold a Cyber Essentials Plus Certificate? Please note, this ceritifcation is required for Specialist Partners but not Intervention Partners. 
</t>
    </r>
    <r>
      <rPr>
        <i/>
        <sz val="11"/>
        <color theme="1"/>
        <rFont val="Calibri"/>
        <family val="2"/>
        <scheme val="minor"/>
      </rPr>
      <t>If you are an Intervention Partner and do not hold Cyber Essentials Plus please select 'Not Applicable'.</t>
    </r>
    <r>
      <rPr>
        <sz val="11"/>
        <color theme="1"/>
        <rFont val="Calibri"/>
        <family val="2"/>
        <scheme val="minor"/>
      </rPr>
      <t xml:space="preserve">
Please provide a copy of your certificate if you do hold one.</t>
    </r>
  </si>
  <si>
    <t>Secondary / generic contact (e-mail address and phone number):</t>
  </si>
  <si>
    <t>Type of Organisation</t>
  </si>
  <si>
    <t>Size of Organisation</t>
  </si>
  <si>
    <t>Key contact (e-mail address and phone number):</t>
  </si>
  <si>
    <t>Is your organisation signed up to the Disability Confident employer scheme?</t>
  </si>
  <si>
    <t>Have you identified any potential conflict of interest you or any of your Directors may have in working with Seetec?</t>
  </si>
  <si>
    <t>Has your organisation or any of its directors/partners, proprietors or senior managers ever been deemed, by a contracting authority, to be an excluded supplier or been placed on a debarment list?</t>
  </si>
  <si>
    <t>Have you been Ofsted inspected, and if so, what was the date you were inspected, what was the overall grade given and the grades for individual aspects within your report?
Note: For any opportunity that would fall under Ofsted, a minimum Grade 3 score is required from your previous Ofsted audit and a copy of your action plan and SAR will need to be provided when requested.
(Skills/Education opportunity specific)</t>
  </si>
  <si>
    <t>Review and update in line with Procurement Act 2023:
- Added company information drop down for Size / Type and included a Secondary Contact
- Added Disability Confident scheme query
- Added Excluded Provider / Debarment Listings
- Added Ofsted rating question
- updated logo</t>
  </si>
  <si>
    <t>Employers Liability Insurance
Note: if your cover is &lt;£5m, please input the reason within the additional comments box.</t>
  </si>
  <si>
    <t>Public Liability Insurance
Note: if your cover is &lt;£1m, please input the reason within the additional comments box.</t>
  </si>
  <si>
    <t>Professional Indemnity Insurance
Note: if your cover is &lt;£250k, please input the reason within the additional comments box.</t>
  </si>
  <si>
    <t>Do you develop, manage, support, process or store data relating to the relationship with Seetec, outside of the UK mainland? If yes, please state where.</t>
  </si>
  <si>
    <t>Anti-Fraud Policy
Note: if you do not have an Anti-Fraud Policy please indicate if it is covered within another policy in the additional comments cell.</t>
  </si>
  <si>
    <t>Removed hidden tabs as not required</t>
  </si>
  <si>
    <r>
      <t xml:space="preserve">V7 </t>
    </r>
    <r>
      <rPr>
        <sz val="9"/>
        <color rgb="FF000000"/>
        <rFont val="Calibri"/>
        <family val="2"/>
      </rPr>
      <t>(Document reference: SC-FO-015)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</si>
</sst>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font>
    <font>
      <sz val="11"/>
      <color theme="1"/>
      <name val="Calibri"/>
      <family val="2"/>
    </font>
    <font>
      <sz val="11"/>
      <color rgb="FF000000"/>
      <name val="Calibri"/>
      <family val="2"/>
    </font>
    <font>
      <b/>
      <sz val="11"/>
      <color rgb="FFFFFFFF"/>
      <name val="Calibri"/>
      <family val="2"/>
    </font>
    <font>
      <b/>
      <sz val="12"/>
      <color rgb="FF000000"/>
      <name val="Calibri"/>
      <family val="2"/>
    </font>
    <font>
      <sz val="12"/>
      <color rgb="FF000000"/>
      <name val="Calibri"/>
      <family val="2"/>
    </font>
    <font>
      <b/>
      <sz val="11"/>
      <color theme="1"/>
      <name val="Calibri"/>
      <family val="2"/>
    </font>
    <font>
      <b/>
      <sz val="26"/>
      <color theme="1"/>
      <name val="Calibri"/>
      <family val="2"/>
      <scheme val="minor"/>
    </font>
    <font>
      <u/>
      <sz val="11"/>
      <color theme="10"/>
      <name val="Calibri"/>
      <family val="2"/>
      <scheme val="minor"/>
    </font>
    <font>
      <sz val="9"/>
      <color rgb="FF000000"/>
      <name val="Calibri"/>
      <family val="2"/>
    </font>
    <font>
      <b/>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right/>
      <top style="thin">
        <color theme="2" tint="-9.9978637043366805E-2"/>
      </top>
      <bottom/>
      <diagonal/>
    </border>
    <border>
      <left style="thin">
        <color theme="2" tint="-9.9978637043366805E-2"/>
      </left>
      <right/>
      <top/>
      <bottom/>
      <diagonal/>
    </border>
    <border>
      <left style="thin">
        <color indexed="64"/>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2">
    <xf numFmtId="0" fontId="0" fillId="0" borderId="0"/>
    <xf numFmtId="0" fontId="11" fillId="0" borderId="0" applyNumberFormat="0" applyFill="0" applyBorder="0" applyAlignment="0" applyProtection="0"/>
  </cellStyleXfs>
  <cellXfs count="50">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indent="2"/>
    </xf>
    <xf numFmtId="0" fontId="0" fillId="0" borderId="0" xfId="0" applyAlignment="1">
      <alignment horizontal="left" vertical="center" wrapText="1"/>
    </xf>
    <xf numFmtId="0" fontId="8" fillId="0" borderId="8" xfId="0" applyFont="1" applyBorder="1" applyAlignment="1">
      <alignment vertical="center" wrapText="1"/>
    </xf>
    <xf numFmtId="0" fontId="5" fillId="4" borderId="8" xfId="0" applyFont="1" applyFill="1" applyBorder="1" applyAlignment="1">
      <alignment vertical="center" wrapText="1"/>
    </xf>
    <xf numFmtId="14" fontId="5" fillId="4" borderId="8" xfId="0" applyNumberFormat="1" applyFont="1" applyFill="1" applyBorder="1" applyAlignment="1">
      <alignment horizontal="left" vertical="center" wrapText="1"/>
    </xf>
    <xf numFmtId="0" fontId="9" fillId="0" borderId="0" xfId="0" applyFont="1" applyAlignment="1">
      <alignment vertical="center"/>
    </xf>
    <xf numFmtId="0" fontId="5" fillId="0" borderId="8" xfId="0" applyFont="1" applyBorder="1" applyAlignment="1">
      <alignment vertical="center" wrapText="1"/>
    </xf>
    <xf numFmtId="14" fontId="4" fillId="0" borderId="8" xfId="0" applyNumberFormat="1"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justify" vertical="center"/>
    </xf>
    <xf numFmtId="0" fontId="4" fillId="0" borderId="8" xfId="0" applyFont="1" applyBorder="1" applyAlignment="1">
      <alignment vertical="center" wrapText="1"/>
    </xf>
    <xf numFmtId="0" fontId="0" fillId="7" borderId="1" xfId="0" applyFill="1" applyBorder="1" applyAlignment="1">
      <alignment horizontal="center" vertical="center" wrapText="1"/>
    </xf>
    <xf numFmtId="0" fontId="1" fillId="2" borderId="3" xfId="0" applyFont="1" applyFill="1" applyBorder="1" applyAlignment="1">
      <alignment horizontal="center" vertical="center" wrapText="1"/>
    </xf>
    <xf numFmtId="0" fontId="0" fillId="7" borderId="1" xfId="0" applyFill="1" applyBorder="1" applyAlignment="1">
      <alignment vertical="center" wrapText="1"/>
    </xf>
    <xf numFmtId="0" fontId="4" fillId="7" borderId="8" xfId="0" applyFont="1" applyFill="1" applyBorder="1" applyAlignment="1">
      <alignment vertical="center" wrapText="1"/>
    </xf>
    <xf numFmtId="0" fontId="1" fillId="2" borderId="1" xfId="0" applyFont="1" applyFill="1" applyBorder="1" applyAlignment="1">
      <alignment horizontal="left" vertical="center" wrapText="1"/>
    </xf>
    <xf numFmtId="0" fontId="0" fillId="0" borderId="0" xfId="0" applyAlignment="1">
      <alignment wrapText="1"/>
    </xf>
    <xf numFmtId="0" fontId="0" fillId="7" borderId="0" xfId="0" applyFill="1" applyAlignment="1">
      <alignment wrapText="1"/>
    </xf>
    <xf numFmtId="0" fontId="5" fillId="0" borderId="12" xfId="0" applyFont="1" applyBorder="1" applyAlignment="1">
      <alignment vertical="center" wrapText="1"/>
    </xf>
    <xf numFmtId="14" fontId="4" fillId="0" borderId="12" xfId="0" applyNumberFormat="1" applyFont="1" applyBorder="1" applyAlignment="1">
      <alignment vertical="center" wrapText="1"/>
    </xf>
    <xf numFmtId="0" fontId="0" fillId="0" borderId="13" xfId="0" applyBorder="1"/>
    <xf numFmtId="0" fontId="0" fillId="0" borderId="14" xfId="0" applyBorder="1"/>
    <xf numFmtId="0" fontId="5" fillId="0" borderId="15" xfId="0" applyFont="1" applyBorder="1" applyAlignment="1">
      <alignment vertical="center" wrapText="1"/>
    </xf>
    <xf numFmtId="14" fontId="0" fillId="0" borderId="16" xfId="0" applyNumberFormat="1" applyBorder="1" applyAlignment="1">
      <alignment wrapText="1"/>
    </xf>
    <xf numFmtId="0" fontId="10" fillId="0" borderId="0" xfId="0" applyFont="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1" fillId="0" borderId="0" xfId="1" applyBorder="1" applyAlignment="1">
      <alignment horizontal="left" vertical="center"/>
    </xf>
    <xf numFmtId="0" fontId="0" fillId="0" borderId="1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1"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7" fillId="6" borderId="8" xfId="0" applyFont="1" applyFill="1" applyBorder="1" applyAlignment="1">
      <alignment vertical="center" wrapText="1"/>
    </xf>
    <xf numFmtId="0" fontId="3" fillId="6" borderId="8" xfId="0" applyFont="1" applyFill="1" applyBorder="1" applyAlignment="1">
      <alignment horizontal="left" vertical="center" wrapText="1"/>
    </xf>
  </cellXfs>
  <cellStyles count="2">
    <cellStyle name="Hyperlink" xfId="1" builtinId="8"/>
    <cellStyle name="Normal" xfId="0" builtinId="0"/>
  </cellStyles>
  <dxfs count="33">
    <dxf>
      <fill>
        <patternFill>
          <bgColor theme="9"/>
        </patternFill>
      </fill>
    </dxf>
    <dxf>
      <fill>
        <patternFill>
          <bgColor rgb="FFFF0000"/>
        </patternFill>
      </fill>
    </dxf>
    <dxf>
      <fill>
        <patternFill>
          <bgColor theme="9"/>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114300</xdr:rowOff>
    </xdr:from>
    <xdr:to>
      <xdr:col>7</xdr:col>
      <xdr:colOff>124684</xdr:colOff>
      <xdr:row>4</xdr:row>
      <xdr:rowOff>173355</xdr:rowOff>
    </xdr:to>
    <xdr:pic>
      <xdr:nvPicPr>
        <xdr:cNvPr id="3" name="Picture 2" descr="A blue letters on a black background&#10;&#10;Description automatically generated">
          <a:extLst>
            <a:ext uri="{FF2B5EF4-FFF2-40B4-BE49-F238E27FC236}">
              <a16:creationId xmlns:a16="http://schemas.microsoft.com/office/drawing/2014/main" id="{5C8FEFDD-105F-41AB-BA0C-D5C91B4FE8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14300"/>
          <a:ext cx="4384264" cy="7905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07BA-8022-44D8-BC42-BABE41FE714E}">
  <dimension ref="E10:O15"/>
  <sheetViews>
    <sheetView showGridLines="0" tabSelected="1" workbookViewId="0">
      <selection activeCell="A2" sqref="A2"/>
    </sheetView>
  </sheetViews>
  <sheetFormatPr defaultRowHeight="14.5" x14ac:dyDescent="0.35"/>
  <sheetData>
    <row r="10" spans="5:15" ht="20.399999999999999" customHeight="1" x14ac:dyDescent="0.35">
      <c r="E10" s="32" t="s">
        <v>83</v>
      </c>
      <c r="F10" s="32"/>
      <c r="G10" s="32"/>
      <c r="H10" s="32"/>
      <c r="I10" s="32"/>
      <c r="J10" s="32"/>
      <c r="K10" s="32"/>
      <c r="L10" s="32"/>
      <c r="M10" s="32"/>
      <c r="N10" s="32"/>
      <c r="O10" s="32"/>
    </row>
    <row r="11" spans="5:15" ht="20.399999999999999" customHeight="1" x14ac:dyDescent="0.35">
      <c r="E11" s="32"/>
      <c r="F11" s="32"/>
      <c r="G11" s="32"/>
      <c r="H11" s="32"/>
      <c r="I11" s="32"/>
      <c r="J11" s="32"/>
      <c r="K11" s="32"/>
      <c r="L11" s="32"/>
      <c r="M11" s="32"/>
      <c r="N11" s="32"/>
      <c r="O11" s="32"/>
    </row>
    <row r="12" spans="5:15" ht="20.399999999999999" customHeight="1" x14ac:dyDescent="0.35">
      <c r="E12" s="32"/>
      <c r="F12" s="32"/>
      <c r="G12" s="32"/>
      <c r="H12" s="32"/>
      <c r="I12" s="32"/>
      <c r="J12" s="32"/>
      <c r="K12" s="32"/>
      <c r="L12" s="32"/>
      <c r="M12" s="32"/>
      <c r="N12" s="32"/>
      <c r="O12" s="32"/>
    </row>
    <row r="13" spans="5:15" ht="20.399999999999999" customHeight="1" x14ac:dyDescent="0.35">
      <c r="E13" s="32"/>
      <c r="F13" s="32"/>
      <c r="G13" s="32"/>
      <c r="H13" s="32"/>
      <c r="I13" s="32"/>
      <c r="J13" s="32"/>
      <c r="K13" s="32"/>
      <c r="L13" s="32"/>
      <c r="M13" s="32"/>
      <c r="N13" s="32"/>
      <c r="O13" s="32"/>
    </row>
    <row r="14" spans="5:15" ht="20.399999999999999" customHeight="1" x14ac:dyDescent="0.35">
      <c r="E14" s="32"/>
      <c r="F14" s="32"/>
      <c r="G14" s="32"/>
      <c r="H14" s="32"/>
      <c r="I14" s="32"/>
      <c r="J14" s="32"/>
      <c r="K14" s="32"/>
      <c r="L14" s="32"/>
      <c r="M14" s="32"/>
      <c r="N14" s="32"/>
      <c r="O14" s="32"/>
    </row>
    <row r="15" spans="5:15" ht="20.399999999999999" customHeight="1" x14ac:dyDescent="0.35">
      <c r="E15" s="32"/>
      <c r="F15" s="32"/>
      <c r="G15" s="32"/>
      <c r="H15" s="32"/>
      <c r="I15" s="32"/>
      <c r="J15" s="32"/>
      <c r="K15" s="32"/>
      <c r="L15" s="32"/>
      <c r="M15" s="32"/>
      <c r="N15" s="32"/>
      <c r="O15" s="32"/>
    </row>
  </sheetData>
  <mergeCells count="1">
    <mergeCell ref="E10:O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AFFC-C586-465E-BC83-940FDC56D3A3}">
  <sheetPr>
    <tabColor rgb="FF92D050"/>
  </sheetPr>
  <dimension ref="A1:G22"/>
  <sheetViews>
    <sheetView showGridLines="0" zoomScale="90" zoomScaleNormal="90" workbookViewId="0">
      <selection activeCell="B15" sqref="B15"/>
    </sheetView>
  </sheetViews>
  <sheetFormatPr defaultRowHeight="14.5" x14ac:dyDescent="0.35"/>
  <cols>
    <col min="1" max="1" width="83.6328125" customWidth="1"/>
    <col min="2" max="2" width="91.6328125" customWidth="1"/>
  </cols>
  <sheetData>
    <row r="1" spans="1:7" x14ac:dyDescent="0.35">
      <c r="A1" s="23" t="s">
        <v>51</v>
      </c>
      <c r="B1" s="23"/>
    </row>
    <row r="2" spans="1:7" ht="50.4" customHeight="1" x14ac:dyDescent="0.35">
      <c r="A2" s="33" t="s">
        <v>52</v>
      </c>
      <c r="B2" s="34"/>
      <c r="C2" s="16"/>
      <c r="D2" s="16"/>
      <c r="E2" s="16"/>
      <c r="F2" s="16"/>
      <c r="G2" s="16"/>
    </row>
    <row r="3" spans="1:7" x14ac:dyDescent="0.35">
      <c r="A3" s="17"/>
    </row>
    <row r="4" spans="1:7" x14ac:dyDescent="0.35">
      <c r="A4" s="23" t="s">
        <v>53</v>
      </c>
      <c r="B4" s="2"/>
    </row>
    <row r="5" spans="1:7" ht="98.4" customHeight="1" x14ac:dyDescent="0.35">
      <c r="A5" s="33" t="s">
        <v>80</v>
      </c>
      <c r="B5" s="34"/>
    </row>
    <row r="6" spans="1:7" x14ac:dyDescent="0.35">
      <c r="A6" s="35"/>
      <c r="B6" s="35"/>
    </row>
    <row r="7" spans="1:7" x14ac:dyDescent="0.35">
      <c r="A7" s="23" t="s">
        <v>54</v>
      </c>
      <c r="B7" s="2"/>
    </row>
    <row r="8" spans="1:7" x14ac:dyDescent="0.35">
      <c r="A8" s="18" t="s">
        <v>55</v>
      </c>
      <c r="B8" s="18"/>
    </row>
    <row r="9" spans="1:7" x14ac:dyDescent="0.35">
      <c r="A9" s="18" t="s">
        <v>56</v>
      </c>
      <c r="B9" s="18"/>
    </row>
    <row r="10" spans="1:7" x14ac:dyDescent="0.35">
      <c r="A10" s="18" t="s">
        <v>57</v>
      </c>
      <c r="B10" s="18"/>
    </row>
    <row r="11" spans="1:7" x14ac:dyDescent="0.35">
      <c r="A11" s="18" t="s">
        <v>96</v>
      </c>
      <c r="B11" s="18"/>
    </row>
    <row r="12" spans="1:7" x14ac:dyDescent="0.35">
      <c r="A12" s="18" t="s">
        <v>97</v>
      </c>
      <c r="B12" s="18"/>
    </row>
    <row r="13" spans="1:7" x14ac:dyDescent="0.35">
      <c r="A13" s="18" t="s">
        <v>98</v>
      </c>
      <c r="B13" s="18"/>
    </row>
    <row r="14" spans="1:7" x14ac:dyDescent="0.35">
      <c r="A14" s="18" t="s">
        <v>95</v>
      </c>
      <c r="B14" s="18"/>
    </row>
    <row r="15" spans="1:7" ht="73.25" customHeight="1" x14ac:dyDescent="0.35">
      <c r="A15" s="22" t="s">
        <v>85</v>
      </c>
      <c r="B15" s="18"/>
    </row>
    <row r="17" spans="1:1" x14ac:dyDescent="0.35">
      <c r="A17" s="23" t="s">
        <v>58</v>
      </c>
    </row>
    <row r="18" spans="1:1" ht="33" customHeight="1" x14ac:dyDescent="0.35">
      <c r="A18" s="18" t="s">
        <v>59</v>
      </c>
    </row>
    <row r="19" spans="1:1" x14ac:dyDescent="0.35">
      <c r="A19" s="18" t="s">
        <v>60</v>
      </c>
    </row>
    <row r="20" spans="1:1" x14ac:dyDescent="0.35">
      <c r="A20" s="18" t="s">
        <v>61</v>
      </c>
    </row>
    <row r="21" spans="1:1" ht="44.15" customHeight="1" x14ac:dyDescent="0.35">
      <c r="A21" s="18" t="s">
        <v>62</v>
      </c>
    </row>
    <row r="22" spans="1:1" x14ac:dyDescent="0.35">
      <c r="A22" s="18" t="s">
        <v>63</v>
      </c>
    </row>
  </sheetData>
  <mergeCells count="3">
    <mergeCell ref="A2:B2"/>
    <mergeCell ref="A5:B5"/>
    <mergeCell ref="A6:B6"/>
  </mergeCells>
  <dataValidations count="2">
    <dataValidation type="list" allowBlank="1" showInputMessage="1" showErrorMessage="1" sqref="B11" xr:uid="{A3986154-F119-4A49-8505-091F24D3D573}">
      <formula1>"Charity, CIC / Not for profit,  Private Limited, Public / Local Authority, Sole Trader"</formula1>
    </dataValidation>
    <dataValidation type="list" allowBlank="1" showInputMessage="1" showErrorMessage="1" sqref="B12" xr:uid="{1BD898DD-C83B-4712-8C36-BF97B8F06A96}">
      <formula1>"Micro (&lt;10 employeers / Turnover &lt;£632k), Small (&lt;50 employees / Turnover &lt;£10.2m), Medium (&lt;250 employees / Turnover &lt;£36m), Large (&gt;250 employees / Turnover &gt;£36m)"</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74E9-FCB7-4B1A-9EAF-CBC1126E3366}">
  <sheetPr>
    <tabColor rgb="FF92D050"/>
  </sheetPr>
  <dimension ref="A1:I49"/>
  <sheetViews>
    <sheetView showGridLines="0" topLeftCell="B1" zoomScaleNormal="100" workbookViewId="0">
      <pane ySplit="1" topLeftCell="A2" activePane="bottomLeft" state="frozen"/>
      <selection pane="bottomLeft" activeCell="H8" sqref="H8"/>
    </sheetView>
  </sheetViews>
  <sheetFormatPr defaultColWidth="8.54296875" defaultRowHeight="14.5" x14ac:dyDescent="0.35"/>
  <cols>
    <col min="1" max="1" width="5.1796875" style="5" customWidth="1"/>
    <col min="2" max="2" width="70.6328125" style="1" customWidth="1"/>
    <col min="3" max="4" width="9.6328125" style="5" customWidth="1"/>
    <col min="5" max="5" width="61.54296875" style="9" customWidth="1"/>
    <col min="6" max="6" width="19" style="5" customWidth="1"/>
    <col min="7" max="7" width="14.453125" style="5" customWidth="1"/>
    <col min="8" max="8" width="55.453125" style="9" customWidth="1"/>
    <col min="9" max="9" width="19" style="5" customWidth="1"/>
    <col min="10" max="16384" width="8.54296875" style="1"/>
  </cols>
  <sheetData>
    <row r="1" spans="1:9" ht="29" x14ac:dyDescent="0.35">
      <c r="A1" s="37" t="s">
        <v>0</v>
      </c>
      <c r="B1" s="37"/>
      <c r="C1" s="2" t="s">
        <v>1</v>
      </c>
      <c r="D1" s="2" t="s">
        <v>2</v>
      </c>
      <c r="E1" s="2" t="s">
        <v>3</v>
      </c>
      <c r="F1" s="2" t="s">
        <v>75</v>
      </c>
      <c r="G1" s="2" t="s">
        <v>4</v>
      </c>
      <c r="H1" s="2" t="s">
        <v>49</v>
      </c>
      <c r="I1" s="2" t="s">
        <v>50</v>
      </c>
    </row>
    <row r="2" spans="1:9" ht="59.4" customHeight="1" x14ac:dyDescent="0.35">
      <c r="A2" s="45" t="s">
        <v>86</v>
      </c>
      <c r="B2" s="45"/>
      <c r="C2" s="20"/>
      <c r="D2" s="20"/>
      <c r="E2" s="20"/>
      <c r="F2" s="20"/>
      <c r="G2" s="20"/>
      <c r="H2" s="20"/>
      <c r="I2" s="20"/>
    </row>
    <row r="3" spans="1:9" ht="14.4" customHeight="1" x14ac:dyDescent="0.35">
      <c r="A3" s="42" t="s">
        <v>6</v>
      </c>
      <c r="B3" s="42"/>
      <c r="C3" s="42"/>
      <c r="D3" s="42"/>
      <c r="E3" s="42"/>
      <c r="F3" s="42"/>
      <c r="G3" s="42"/>
      <c r="H3" s="42"/>
      <c r="I3" s="42"/>
    </row>
    <row r="4" spans="1:9" ht="29" x14ac:dyDescent="0.35">
      <c r="A4" s="6">
        <v>1</v>
      </c>
      <c r="B4" s="3" t="s">
        <v>10</v>
      </c>
      <c r="C4" s="6"/>
      <c r="D4" s="6"/>
      <c r="E4" s="4"/>
      <c r="F4" s="6" t="str">
        <f>IF(AND(ISNUMBER(SEARCH("No", D4)), NOT(ISNUMBER(SEARCH("Yes", C4)))), "Pass", IF(AND(ISBLANK(D4), ISBLANK(C4)), "", "Review"))</f>
        <v/>
      </c>
      <c r="G4" s="6" t="s">
        <v>33</v>
      </c>
      <c r="H4" s="4"/>
      <c r="I4" s="6" t="str">
        <f>IF(ISNUMBER(SEARCH("Pass", F4)), "Pass", "")</f>
        <v/>
      </c>
    </row>
    <row r="5" spans="1:9" ht="29" x14ac:dyDescent="0.35">
      <c r="A5" s="6">
        <v>2</v>
      </c>
      <c r="B5" s="3" t="s">
        <v>11</v>
      </c>
      <c r="C5" s="6"/>
      <c r="D5" s="6"/>
      <c r="E5" s="4"/>
      <c r="F5" s="6" t="str">
        <f>IF(AND(ISNUMBER(SEARCH("No", D5)), NOT(ISNUMBER(SEARCH("Yes", C5)))), "Pass", IF(AND(ISBLANK(D5), ISBLANK(C5)), "", "Review"))</f>
        <v/>
      </c>
      <c r="G5" s="6" t="s">
        <v>33</v>
      </c>
      <c r="H5" s="4"/>
      <c r="I5" s="6" t="str">
        <f>IF(ISNUMBER(SEARCH("Pass", F5)), "Pass", "")</f>
        <v/>
      </c>
    </row>
    <row r="6" spans="1:9" ht="14.4" customHeight="1" x14ac:dyDescent="0.35">
      <c r="A6" s="40" t="s">
        <v>5</v>
      </c>
      <c r="B6" s="40"/>
      <c r="C6" s="40"/>
      <c r="D6" s="40"/>
      <c r="E6" s="40"/>
      <c r="F6" s="40"/>
      <c r="G6" s="40"/>
      <c r="H6" s="40"/>
      <c r="I6" s="40"/>
    </row>
    <row r="7" spans="1:9" ht="58.25" customHeight="1" x14ac:dyDescent="0.35">
      <c r="A7" s="6">
        <v>1</v>
      </c>
      <c r="B7" s="21" t="s">
        <v>90</v>
      </c>
      <c r="C7" s="6"/>
      <c r="D7" s="6"/>
      <c r="E7" s="4"/>
      <c r="F7" s="6" t="str">
        <f>IF(AND(ISNUMBER(SEARCH("No", D7)), NOT(ISNUMBER(SEARCH("Yes", C7)))), "Review", IF(AND(ISBLANK(D7), ISBLANK(C7)), "", "Pass"))</f>
        <v/>
      </c>
      <c r="G7" s="6" t="s">
        <v>34</v>
      </c>
      <c r="H7" s="4"/>
      <c r="I7" s="6" t="str">
        <f>IF(ISNUMBER(SEARCH("Pass", F7)), "Pass", "")</f>
        <v/>
      </c>
    </row>
    <row r="8" spans="1:9" ht="58.25" customHeight="1" x14ac:dyDescent="0.35">
      <c r="A8" s="6">
        <v>2</v>
      </c>
      <c r="B8" s="3" t="s">
        <v>31</v>
      </c>
      <c r="C8" s="6"/>
      <c r="D8" s="6"/>
      <c r="E8" s="4"/>
      <c r="F8" s="6" t="str">
        <f>IF(AND(ISNUMBER(SEARCH("No", D8)), NOT(ISNUMBER(SEARCH("Yes", C8)))), "Pass", IF(AND(ISBLANK(D8), ISBLANK(C8)), "", "Review"))</f>
        <v/>
      </c>
      <c r="G8" s="6" t="s">
        <v>34</v>
      </c>
      <c r="H8" s="4"/>
      <c r="I8" s="6" t="str">
        <f>IF(ISNUMBER(SEARCH("Pass", F8)), "Pass", "")</f>
        <v/>
      </c>
    </row>
    <row r="9" spans="1:9" ht="29" x14ac:dyDescent="0.35">
      <c r="A9" s="6">
        <v>3</v>
      </c>
      <c r="B9" s="3" t="s">
        <v>107</v>
      </c>
      <c r="C9" s="6"/>
      <c r="D9" s="6"/>
      <c r="E9" s="4"/>
      <c r="F9" s="6" t="str">
        <f>IF(AND(ISNUMBER(SEARCH("No", D9)), NOT(ISNUMBER(SEARCH("Yes", C9)))), "Pass", IF(AND(ISBLANK(D9), ISBLANK(C9)), "", "Review"))</f>
        <v/>
      </c>
      <c r="G9" s="6" t="s">
        <v>34</v>
      </c>
      <c r="H9" s="4"/>
      <c r="I9" s="6" t="str">
        <f>IF(ISNUMBER(SEARCH("Pass", F9)), "Pass", "")</f>
        <v/>
      </c>
    </row>
    <row r="10" spans="1:9" ht="14.4" customHeight="1" x14ac:dyDescent="0.35">
      <c r="A10" s="40" t="s">
        <v>8</v>
      </c>
      <c r="B10" s="40"/>
      <c r="C10" s="40"/>
      <c r="D10" s="40"/>
      <c r="E10" s="40"/>
      <c r="F10" s="40"/>
      <c r="G10" s="40"/>
      <c r="H10" s="40"/>
      <c r="I10" s="40"/>
    </row>
    <row r="11" spans="1:9" ht="29" x14ac:dyDescent="0.35">
      <c r="A11" s="6">
        <v>1</v>
      </c>
      <c r="B11" s="3" t="s">
        <v>27</v>
      </c>
      <c r="C11" s="6"/>
      <c r="D11" s="6"/>
      <c r="E11" s="4"/>
      <c r="F11" s="6" t="str">
        <f t="shared" ref="F11:F16" si="0">IF(AND(ISNUMBER(SEARCH("No", D11)), NOT(ISNUMBER(SEARCH("Yes", C11)))), "Pass", IF(AND(ISBLANK(D11), ISBLANK(C11)), "", "Review"))</f>
        <v/>
      </c>
      <c r="G11" s="6" t="s">
        <v>12</v>
      </c>
      <c r="H11" s="4"/>
      <c r="I11" s="6" t="str">
        <f>IF(ISNUMBER(SEARCH("Pass", F11)), "Pass", "")</f>
        <v/>
      </c>
    </row>
    <row r="12" spans="1:9" ht="45.75" customHeight="1" x14ac:dyDescent="0.35">
      <c r="A12" s="6">
        <v>2</v>
      </c>
      <c r="B12" s="3" t="s">
        <v>28</v>
      </c>
      <c r="C12" s="6"/>
      <c r="D12" s="6"/>
      <c r="E12" s="4"/>
      <c r="F12" s="6" t="str">
        <f t="shared" si="0"/>
        <v/>
      </c>
      <c r="G12" s="6" t="s">
        <v>12</v>
      </c>
      <c r="H12" s="4"/>
      <c r="I12" s="6" t="str">
        <f t="shared" ref="I12:I23" si="1">IF(ISNUMBER(SEARCH("Pass", F12)), "Pass", "")</f>
        <v/>
      </c>
    </row>
    <row r="13" spans="1:9" ht="45.75" customHeight="1" x14ac:dyDescent="0.35">
      <c r="A13" s="6">
        <v>3</v>
      </c>
      <c r="B13" s="25" t="s">
        <v>101</v>
      </c>
      <c r="C13" s="6"/>
      <c r="D13" s="6"/>
      <c r="E13" s="4"/>
      <c r="F13" s="6" t="str">
        <f t="shared" si="0"/>
        <v/>
      </c>
      <c r="G13" s="6" t="s">
        <v>12</v>
      </c>
      <c r="H13" s="4"/>
      <c r="I13" s="6" t="str">
        <f t="shared" ref="I13" si="2">IF(ISNUMBER(SEARCH("Pass", F13)), "Pass", "")</f>
        <v/>
      </c>
    </row>
    <row r="14" spans="1:9" ht="75.650000000000006" customHeight="1" x14ac:dyDescent="0.35">
      <c r="A14" s="6">
        <v>4</v>
      </c>
      <c r="B14" s="3" t="s">
        <v>29</v>
      </c>
      <c r="C14" s="6"/>
      <c r="D14" s="6"/>
      <c r="E14" s="4"/>
      <c r="F14" s="6" t="str">
        <f t="shared" si="0"/>
        <v/>
      </c>
      <c r="G14" s="6" t="s">
        <v>12</v>
      </c>
      <c r="H14" s="4"/>
      <c r="I14" s="6" t="str">
        <f t="shared" si="1"/>
        <v/>
      </c>
    </row>
    <row r="15" spans="1:9" ht="43.5" x14ac:dyDescent="0.35">
      <c r="A15" s="6">
        <v>5</v>
      </c>
      <c r="B15" s="3" t="s">
        <v>30</v>
      </c>
      <c r="C15" s="6"/>
      <c r="D15" s="6"/>
      <c r="E15" s="4"/>
      <c r="F15" s="6" t="str">
        <f t="shared" si="0"/>
        <v/>
      </c>
      <c r="G15" s="6" t="s">
        <v>12</v>
      </c>
      <c r="H15" s="4"/>
      <c r="I15" s="6" t="str">
        <f t="shared" si="1"/>
        <v/>
      </c>
    </row>
    <row r="16" spans="1:9" ht="29" x14ac:dyDescent="0.35">
      <c r="A16" s="6">
        <v>6</v>
      </c>
      <c r="B16" s="24" t="s">
        <v>100</v>
      </c>
      <c r="C16" s="6"/>
      <c r="D16" s="6"/>
      <c r="E16" s="4"/>
      <c r="F16" s="6" t="str">
        <f t="shared" si="0"/>
        <v/>
      </c>
      <c r="G16" s="6" t="s">
        <v>12</v>
      </c>
      <c r="H16" s="4"/>
      <c r="I16" s="6" t="str">
        <f t="shared" si="1"/>
        <v/>
      </c>
    </row>
    <row r="17" spans="1:9" ht="14.4" customHeight="1" x14ac:dyDescent="0.35">
      <c r="A17" s="40" t="s">
        <v>84</v>
      </c>
      <c r="B17" s="40"/>
      <c r="C17" s="40"/>
      <c r="D17" s="40"/>
      <c r="E17" s="40"/>
      <c r="F17" s="40"/>
      <c r="G17" s="40"/>
      <c r="H17" s="40"/>
      <c r="I17" s="40"/>
    </row>
    <row r="18" spans="1:9" ht="46.75" customHeight="1" x14ac:dyDescent="0.35">
      <c r="A18" s="6">
        <v>7</v>
      </c>
      <c r="B18" s="21" t="s">
        <v>93</v>
      </c>
      <c r="C18" s="6"/>
      <c r="D18" s="6"/>
      <c r="E18" s="4"/>
      <c r="F18" s="6" t="str">
        <f>IF(AND(ISNUMBER(SEARCH("No", D18)), NOT(ISNUMBER(SEARCH("Yes", C18)))), "Review", IF(AND(ISBLANK(D18), ISBLANK(C18)), "", "Pass"))</f>
        <v/>
      </c>
      <c r="G18" s="6" t="s">
        <v>12</v>
      </c>
      <c r="H18" s="4"/>
      <c r="I18" s="6" t="str">
        <f t="shared" si="1"/>
        <v/>
      </c>
    </row>
    <row r="19" spans="1:9" ht="14.4" customHeight="1" x14ac:dyDescent="0.35">
      <c r="A19" s="40" t="s">
        <v>32</v>
      </c>
      <c r="B19" s="40"/>
      <c r="C19" s="40"/>
      <c r="D19" s="40"/>
      <c r="E19" s="40"/>
      <c r="F19" s="40"/>
      <c r="G19" s="40"/>
      <c r="H19" s="40"/>
      <c r="I19" s="40"/>
    </row>
    <row r="20" spans="1:9" x14ac:dyDescent="0.35">
      <c r="A20" s="6">
        <v>1</v>
      </c>
      <c r="B20" s="3" t="s">
        <v>23</v>
      </c>
      <c r="C20" s="6"/>
      <c r="D20" s="6"/>
      <c r="E20" s="4"/>
      <c r="F20" s="6" t="str">
        <f>IF(AND(ISNUMBER(SEARCH("No", D20)), NOT(ISNUMBER(SEARCH("Yes", C20)))), "Review", IF(AND(ISBLANK(D20), ISBLANK(C20)), "", "Pass"))</f>
        <v/>
      </c>
      <c r="G20" s="6" t="s">
        <v>7</v>
      </c>
      <c r="H20" s="4"/>
      <c r="I20" s="6" t="str">
        <f t="shared" si="1"/>
        <v/>
      </c>
    </row>
    <row r="21" spans="1:9" ht="43.5" x14ac:dyDescent="0.35">
      <c r="A21" s="6">
        <v>2</v>
      </c>
      <c r="B21" s="3" t="s">
        <v>24</v>
      </c>
      <c r="C21" s="6"/>
      <c r="D21" s="6"/>
      <c r="E21" s="4"/>
      <c r="F21" s="6" t="str">
        <f>IF(AND(ISNUMBER(SEARCH("No", D21)), NOT(ISNUMBER(SEARCH("Yes", C21)))), "Review", IF(AND(ISBLANK(D21), ISBLANK(C21)), "", "Pass"))</f>
        <v/>
      </c>
      <c r="G21" s="6" t="s">
        <v>7</v>
      </c>
      <c r="H21" s="4"/>
      <c r="I21" s="6" t="str">
        <f t="shared" si="1"/>
        <v/>
      </c>
    </row>
    <row r="22" spans="1:9" ht="58" x14ac:dyDescent="0.35">
      <c r="A22" s="6">
        <v>3</v>
      </c>
      <c r="B22" s="3" t="s">
        <v>25</v>
      </c>
      <c r="C22" s="6"/>
      <c r="D22" s="6"/>
      <c r="E22" s="4"/>
      <c r="F22" s="6" t="str">
        <f>IF(AND(ISNUMBER(SEARCH("No", D22)), NOT(ISNUMBER(SEARCH("Yes", C22)))), "Review", IF(AND(ISBLANK(D22), ISBLANK(C22)), "", "Pass"))</f>
        <v/>
      </c>
      <c r="G22" s="6" t="s">
        <v>7</v>
      </c>
      <c r="H22" s="4"/>
      <c r="I22" s="6" t="str">
        <f t="shared" si="1"/>
        <v/>
      </c>
    </row>
    <row r="23" spans="1:9" x14ac:dyDescent="0.35">
      <c r="A23" s="6">
        <v>4</v>
      </c>
      <c r="B23" s="3" t="s">
        <v>26</v>
      </c>
      <c r="C23" s="6"/>
      <c r="D23" s="6"/>
      <c r="E23" s="4"/>
      <c r="F23" s="6" t="str">
        <f>IF(AND(ISNUMBER(SEARCH("No", D23)), NOT(ISNUMBER(SEARCH("Yes", C23)))), "Review", IF(AND(ISBLANK(D23), ISBLANK(C23)), "", "Pass"))</f>
        <v/>
      </c>
      <c r="G23" s="6" t="s">
        <v>7</v>
      </c>
      <c r="H23" s="4"/>
      <c r="I23" s="6" t="str">
        <f t="shared" si="1"/>
        <v/>
      </c>
    </row>
    <row r="24" spans="1:9" ht="14.4" customHeight="1" x14ac:dyDescent="0.35">
      <c r="A24" s="41" t="s">
        <v>39</v>
      </c>
      <c r="B24" s="41"/>
      <c r="C24" s="41"/>
      <c r="D24" s="41"/>
      <c r="E24" s="41"/>
      <c r="F24" s="41"/>
      <c r="G24" s="41"/>
      <c r="H24" s="41"/>
      <c r="I24" s="41"/>
    </row>
    <row r="25" spans="1:9" ht="14.4" customHeight="1" x14ac:dyDescent="0.35">
      <c r="A25" s="43" t="s">
        <v>87</v>
      </c>
      <c r="B25" s="43"/>
      <c r="C25" s="43"/>
      <c r="D25" s="43"/>
      <c r="E25" s="43"/>
      <c r="F25" s="43"/>
      <c r="G25" s="43"/>
      <c r="H25" s="43"/>
      <c r="I25" s="43"/>
    </row>
    <row r="26" spans="1:9" ht="29" x14ac:dyDescent="0.35">
      <c r="A26" s="6">
        <v>1</v>
      </c>
      <c r="B26" s="3" t="s">
        <v>13</v>
      </c>
      <c r="C26" s="6"/>
      <c r="D26" s="6"/>
      <c r="E26" s="4"/>
      <c r="F26" s="6" t="str">
        <f t="shared" ref="F26:F36" si="3">IF(AND(ISNUMBER(SEARCH("No", D26)), NOT(ISNUMBER(SEARCH("Yes", C26)))), "Review", IF(AND(ISBLANK(D26), ISBLANK(C26)), "", "Pass"))</f>
        <v/>
      </c>
      <c r="G26" s="19" t="s">
        <v>89</v>
      </c>
      <c r="H26" s="4"/>
      <c r="I26" s="6" t="str">
        <f t="shared" ref="I26:I47" si="4">IF(ISNUMBER(SEARCH("Pass", F26)), "Pass", "")</f>
        <v/>
      </c>
    </row>
    <row r="27" spans="1:9" x14ac:dyDescent="0.35">
      <c r="A27" s="6">
        <v>2</v>
      </c>
      <c r="B27" s="3" t="s">
        <v>14</v>
      </c>
      <c r="C27" s="6"/>
      <c r="D27" s="6"/>
      <c r="E27" s="4"/>
      <c r="F27" s="6" t="str">
        <f t="shared" si="3"/>
        <v/>
      </c>
      <c r="G27" s="19" t="s">
        <v>89</v>
      </c>
      <c r="H27" s="4"/>
      <c r="I27" s="6" t="str">
        <f t="shared" si="4"/>
        <v/>
      </c>
    </row>
    <row r="28" spans="1:9" x14ac:dyDescent="0.35">
      <c r="A28" s="6">
        <v>3</v>
      </c>
      <c r="B28" s="3" t="s">
        <v>15</v>
      </c>
      <c r="C28" s="6"/>
      <c r="D28" s="6"/>
      <c r="E28" s="4"/>
      <c r="F28" s="6" t="str">
        <f t="shared" si="3"/>
        <v/>
      </c>
      <c r="G28" s="6" t="s">
        <v>33</v>
      </c>
      <c r="H28" s="4"/>
      <c r="I28" s="6" t="str">
        <f t="shared" si="4"/>
        <v/>
      </c>
    </row>
    <row r="29" spans="1:9" ht="29" x14ac:dyDescent="0.35">
      <c r="A29" s="6">
        <v>4</v>
      </c>
      <c r="B29" s="3" t="s">
        <v>16</v>
      </c>
      <c r="C29" s="6"/>
      <c r="D29" s="6"/>
      <c r="E29" s="4"/>
      <c r="F29" s="6" t="str">
        <f t="shared" si="3"/>
        <v/>
      </c>
      <c r="G29" s="19" t="s">
        <v>89</v>
      </c>
      <c r="H29" s="4"/>
      <c r="I29" s="6" t="str">
        <f t="shared" si="4"/>
        <v/>
      </c>
    </row>
    <row r="30" spans="1:9" x14ac:dyDescent="0.35">
      <c r="A30" s="6">
        <v>5</v>
      </c>
      <c r="B30" s="3" t="s">
        <v>17</v>
      </c>
      <c r="C30" s="6"/>
      <c r="D30" s="6"/>
      <c r="E30" s="4"/>
      <c r="F30" s="6" t="str">
        <f t="shared" si="3"/>
        <v/>
      </c>
      <c r="G30" s="6" t="s">
        <v>34</v>
      </c>
      <c r="H30" s="4"/>
      <c r="I30" s="6" t="str">
        <f t="shared" si="4"/>
        <v/>
      </c>
    </row>
    <row r="31" spans="1:9" x14ac:dyDescent="0.35">
      <c r="A31" s="6">
        <v>6</v>
      </c>
      <c r="B31" s="3" t="s">
        <v>18</v>
      </c>
      <c r="C31" s="6"/>
      <c r="D31" s="6"/>
      <c r="E31" s="4"/>
      <c r="F31" s="6" t="str">
        <f t="shared" si="3"/>
        <v/>
      </c>
      <c r="G31" s="6" t="s">
        <v>34</v>
      </c>
      <c r="H31" s="4"/>
      <c r="I31" s="6" t="str">
        <f t="shared" si="4"/>
        <v/>
      </c>
    </row>
    <row r="32" spans="1:9" x14ac:dyDescent="0.35">
      <c r="A32" s="6">
        <v>7</v>
      </c>
      <c r="B32" s="3" t="s">
        <v>19</v>
      </c>
      <c r="C32" s="6"/>
      <c r="D32" s="6"/>
      <c r="E32" s="4"/>
      <c r="F32" s="6" t="str">
        <f t="shared" si="3"/>
        <v/>
      </c>
      <c r="G32" s="6" t="s">
        <v>7</v>
      </c>
      <c r="H32" s="4"/>
      <c r="I32" s="6" t="str">
        <f t="shared" si="4"/>
        <v/>
      </c>
    </row>
    <row r="33" spans="1:9" ht="43.5" x14ac:dyDescent="0.35">
      <c r="A33" s="6">
        <v>8</v>
      </c>
      <c r="B33" s="3" t="s">
        <v>108</v>
      </c>
      <c r="C33" s="6"/>
      <c r="D33" s="6"/>
      <c r="E33" s="4"/>
      <c r="F33" s="6" t="str">
        <f t="shared" si="3"/>
        <v/>
      </c>
      <c r="G33" s="6" t="s">
        <v>12</v>
      </c>
      <c r="H33" s="4"/>
      <c r="I33" s="6" t="str">
        <f t="shared" si="4"/>
        <v/>
      </c>
    </row>
    <row r="34" spans="1:9" x14ac:dyDescent="0.35">
      <c r="A34" s="6">
        <v>9</v>
      </c>
      <c r="B34" s="3" t="s">
        <v>20</v>
      </c>
      <c r="C34" s="6"/>
      <c r="D34" s="6"/>
      <c r="E34" s="4"/>
      <c r="F34" s="6" t="str">
        <f t="shared" si="3"/>
        <v/>
      </c>
      <c r="G34" s="6" t="s">
        <v>33</v>
      </c>
      <c r="H34" s="4"/>
      <c r="I34" s="6" t="str">
        <f t="shared" si="4"/>
        <v/>
      </c>
    </row>
    <row r="35" spans="1:9" x14ac:dyDescent="0.35">
      <c r="A35" s="6">
        <v>10</v>
      </c>
      <c r="B35" s="3" t="s">
        <v>21</v>
      </c>
      <c r="C35" s="6"/>
      <c r="D35" s="6"/>
      <c r="E35" s="4"/>
      <c r="F35" s="6" t="str">
        <f t="shared" si="3"/>
        <v/>
      </c>
      <c r="G35" s="6" t="s">
        <v>89</v>
      </c>
      <c r="H35" s="4"/>
      <c r="I35" s="6" t="str">
        <f t="shared" si="4"/>
        <v/>
      </c>
    </row>
    <row r="36" spans="1:9" x14ac:dyDescent="0.35">
      <c r="A36" s="6">
        <v>11</v>
      </c>
      <c r="B36" s="3" t="s">
        <v>22</v>
      </c>
      <c r="C36" s="6"/>
      <c r="D36" s="6"/>
      <c r="E36" s="4"/>
      <c r="F36" s="6" t="str">
        <f t="shared" si="3"/>
        <v/>
      </c>
      <c r="G36" s="6" t="s">
        <v>7</v>
      </c>
      <c r="H36" s="4"/>
      <c r="I36" s="6" t="str">
        <f t="shared" si="4"/>
        <v/>
      </c>
    </row>
    <row r="37" spans="1:9" ht="14.4" customHeight="1" x14ac:dyDescent="0.35">
      <c r="A37" s="41" t="s">
        <v>9</v>
      </c>
      <c r="B37" s="41"/>
      <c r="C37" s="41"/>
      <c r="D37" s="41"/>
      <c r="E37" s="41"/>
      <c r="F37" s="41"/>
      <c r="G37" s="41"/>
      <c r="H37" s="41"/>
      <c r="I37" s="41"/>
    </row>
    <row r="38" spans="1:9" ht="47.15" customHeight="1" x14ac:dyDescent="0.35">
      <c r="A38" s="38" t="s">
        <v>88</v>
      </c>
      <c r="B38" s="39"/>
      <c r="C38" s="6"/>
      <c r="D38" s="6"/>
      <c r="E38" s="4"/>
      <c r="F38" s="6" t="str">
        <f>IF(AND(ISNUMBER(SEARCH("No", D38)), NOT(ISNUMBER(SEARCH("Yes", C38)))), "Pass", IF(AND(ISBLANK(D38), ISBLANK(C38)), "", "Review"))</f>
        <v/>
      </c>
      <c r="G38" s="6" t="s">
        <v>12</v>
      </c>
      <c r="H38" s="4"/>
      <c r="I38" s="6" t="str">
        <f t="shared" si="4"/>
        <v/>
      </c>
    </row>
    <row r="39" spans="1:9" ht="14.4" customHeight="1" x14ac:dyDescent="0.35">
      <c r="A39" s="44" t="s">
        <v>64</v>
      </c>
      <c r="B39" s="44"/>
      <c r="C39" s="44"/>
      <c r="D39" s="44"/>
      <c r="E39" s="44"/>
      <c r="F39" s="44"/>
      <c r="G39" s="44"/>
      <c r="H39" s="44"/>
      <c r="I39" s="44"/>
    </row>
    <row r="40" spans="1:9" x14ac:dyDescent="0.35">
      <c r="A40" s="6">
        <v>1</v>
      </c>
      <c r="B40" s="3" t="s">
        <v>65</v>
      </c>
      <c r="C40" s="6"/>
      <c r="D40" s="6"/>
      <c r="E40" s="3"/>
      <c r="F40" s="6" t="str">
        <f>IF(C40="Yes","Pass",IF(D40="No","Review",IF(D40="Not Applicable","Pass","")))</f>
        <v/>
      </c>
      <c r="G40" s="19" t="s">
        <v>89</v>
      </c>
      <c r="H40" s="4"/>
      <c r="I40" s="6" t="str">
        <f t="shared" si="4"/>
        <v/>
      </c>
    </row>
    <row r="41" spans="1:9" x14ac:dyDescent="0.35">
      <c r="A41" s="6">
        <v>2</v>
      </c>
      <c r="B41" s="3" t="s">
        <v>66</v>
      </c>
      <c r="C41" s="6"/>
      <c r="D41" s="6"/>
      <c r="E41" s="3"/>
      <c r="F41" s="6" t="str">
        <f t="shared" ref="F41:F47" si="5">IF(C41="Yes","Pass",IF(D41="No","Review",IF(D41="Not Applicable","Pass","")))</f>
        <v/>
      </c>
      <c r="G41" s="19" t="s">
        <v>89</v>
      </c>
      <c r="H41" s="4"/>
      <c r="I41" s="6" t="str">
        <f t="shared" si="4"/>
        <v/>
      </c>
    </row>
    <row r="42" spans="1:9" x14ac:dyDescent="0.35">
      <c r="A42" s="6">
        <v>3</v>
      </c>
      <c r="B42" s="3" t="s">
        <v>67</v>
      </c>
      <c r="C42" s="6"/>
      <c r="D42" s="6"/>
      <c r="E42" s="3"/>
      <c r="F42" s="6" t="str">
        <f t="shared" si="5"/>
        <v/>
      </c>
      <c r="G42" s="19" t="s">
        <v>89</v>
      </c>
      <c r="H42" s="4"/>
      <c r="I42" s="6" t="str">
        <f t="shared" si="4"/>
        <v/>
      </c>
    </row>
    <row r="43" spans="1:9" x14ac:dyDescent="0.35">
      <c r="A43" s="6">
        <v>4</v>
      </c>
      <c r="B43" s="3" t="s">
        <v>68</v>
      </c>
      <c r="C43" s="6"/>
      <c r="D43" s="6"/>
      <c r="E43" s="3"/>
      <c r="F43" s="6" t="str">
        <f t="shared" si="5"/>
        <v/>
      </c>
      <c r="G43" s="19" t="s">
        <v>89</v>
      </c>
      <c r="H43" s="4"/>
      <c r="I43" s="6" t="str">
        <f t="shared" si="4"/>
        <v/>
      </c>
    </row>
    <row r="44" spans="1:9" x14ac:dyDescent="0.35">
      <c r="A44" s="6">
        <v>5</v>
      </c>
      <c r="B44" s="3" t="s">
        <v>69</v>
      </c>
      <c r="C44" s="6"/>
      <c r="D44" s="6"/>
      <c r="E44" s="3"/>
      <c r="F44" s="6" t="str">
        <f t="shared" si="5"/>
        <v/>
      </c>
      <c r="G44" s="19" t="s">
        <v>89</v>
      </c>
      <c r="H44" s="4"/>
      <c r="I44" s="6" t="str">
        <f t="shared" si="4"/>
        <v/>
      </c>
    </row>
    <row r="45" spans="1:9" x14ac:dyDescent="0.35">
      <c r="A45" s="6">
        <v>6</v>
      </c>
      <c r="B45" s="3" t="s">
        <v>70</v>
      </c>
      <c r="C45" s="6"/>
      <c r="D45" s="6"/>
      <c r="E45" s="3"/>
      <c r="F45" s="6" t="str">
        <f t="shared" si="5"/>
        <v/>
      </c>
      <c r="G45" s="19" t="s">
        <v>89</v>
      </c>
      <c r="H45" s="4"/>
      <c r="I45" s="6" t="str">
        <f t="shared" si="4"/>
        <v/>
      </c>
    </row>
    <row r="46" spans="1:9" x14ac:dyDescent="0.35">
      <c r="A46" s="6">
        <v>7</v>
      </c>
      <c r="B46" s="3" t="s">
        <v>71</v>
      </c>
      <c r="C46" s="6"/>
      <c r="D46" s="6"/>
      <c r="E46" s="3"/>
      <c r="F46" s="6" t="str">
        <f t="shared" si="5"/>
        <v/>
      </c>
      <c r="G46" s="19" t="s">
        <v>89</v>
      </c>
      <c r="H46" s="4"/>
      <c r="I46" s="6" t="str">
        <f t="shared" si="4"/>
        <v/>
      </c>
    </row>
    <row r="47" spans="1:9" x14ac:dyDescent="0.35">
      <c r="A47" s="6">
        <v>8</v>
      </c>
      <c r="B47" s="3" t="s">
        <v>72</v>
      </c>
      <c r="C47" s="6"/>
      <c r="D47" s="6"/>
      <c r="E47" s="3"/>
      <c r="F47" s="6" t="str">
        <f t="shared" si="5"/>
        <v/>
      </c>
      <c r="G47" s="19" t="s">
        <v>89</v>
      </c>
      <c r="H47" s="4"/>
      <c r="I47" s="6" t="str">
        <f t="shared" si="4"/>
        <v/>
      </c>
    </row>
    <row r="48" spans="1:9" ht="14.4" customHeight="1" x14ac:dyDescent="0.35">
      <c r="A48" s="41" t="s">
        <v>73</v>
      </c>
      <c r="B48" s="41"/>
      <c r="C48" s="41"/>
      <c r="D48" s="41"/>
      <c r="E48" s="41"/>
      <c r="F48" s="41"/>
      <c r="G48" s="41"/>
      <c r="H48" s="41"/>
      <c r="I48" s="41"/>
    </row>
    <row r="49" spans="1:9" ht="50.4" customHeight="1" x14ac:dyDescent="0.35">
      <c r="A49" s="36"/>
      <c r="B49" s="36"/>
      <c r="C49" s="36"/>
      <c r="D49" s="36"/>
      <c r="E49" s="36"/>
      <c r="F49" s="36"/>
      <c r="G49" s="36"/>
      <c r="H49" s="36"/>
      <c r="I49" s="36"/>
    </row>
  </sheetData>
  <mergeCells count="14">
    <mergeCell ref="A49:I49"/>
    <mergeCell ref="A1:B1"/>
    <mergeCell ref="A38:B38"/>
    <mergeCell ref="A6:I6"/>
    <mergeCell ref="A10:I10"/>
    <mergeCell ref="A19:I19"/>
    <mergeCell ref="A24:I24"/>
    <mergeCell ref="A3:I3"/>
    <mergeCell ref="A25:I25"/>
    <mergeCell ref="A37:I37"/>
    <mergeCell ref="A39:I39"/>
    <mergeCell ref="A48:I48"/>
    <mergeCell ref="A17:I17"/>
    <mergeCell ref="A2:B2"/>
  </mergeCells>
  <conditionalFormatting sqref="F4:F5 F7:F9">
    <cfRule type="cellIs" dxfId="32" priority="63" operator="equal">
      <formula>"Review"</formula>
    </cfRule>
    <cfRule type="cellIs" dxfId="31" priority="64" operator="equal">
      <formula>"Pass"</formula>
    </cfRule>
  </conditionalFormatting>
  <conditionalFormatting sqref="F11:F16">
    <cfRule type="cellIs" dxfId="30" priority="59" operator="equal">
      <formula>"Review"</formula>
    </cfRule>
    <cfRule type="cellIs" dxfId="29" priority="60" operator="equal">
      <formula>"Pass"</formula>
    </cfRule>
  </conditionalFormatting>
  <conditionalFormatting sqref="F18">
    <cfRule type="cellIs" dxfId="28" priority="1" operator="equal">
      <formula>"Review"</formula>
    </cfRule>
    <cfRule type="cellIs" dxfId="27" priority="2" operator="equal">
      <formula>"Pass"</formula>
    </cfRule>
  </conditionalFormatting>
  <conditionalFormatting sqref="F20:F23">
    <cfRule type="cellIs" dxfId="26" priority="65" operator="equal">
      <formula>"Review"</formula>
    </cfRule>
    <cfRule type="cellIs" dxfId="25" priority="66" operator="equal">
      <formula>"Pass"</formula>
    </cfRule>
  </conditionalFormatting>
  <conditionalFormatting sqref="F26:F36">
    <cfRule type="cellIs" dxfId="24" priority="71" operator="equal">
      <formula>"Review"</formula>
    </cfRule>
    <cfRule type="cellIs" dxfId="23" priority="72" operator="equal">
      <formula>"Pass"</formula>
    </cfRule>
  </conditionalFormatting>
  <conditionalFormatting sqref="F38">
    <cfRule type="cellIs" dxfId="22" priority="57" operator="equal">
      <formula>"Review"</formula>
    </cfRule>
    <cfRule type="cellIs" dxfId="21" priority="58" operator="equal">
      <formula>"Pass"</formula>
    </cfRule>
  </conditionalFormatting>
  <conditionalFormatting sqref="F40:F47">
    <cfRule type="cellIs" dxfId="20" priority="55" operator="equal">
      <formula>"Review"</formula>
    </cfRule>
    <cfRule type="cellIs" dxfId="19" priority="56" operator="equal">
      <formula>"Pass"</formula>
    </cfRule>
  </conditionalFormatting>
  <conditionalFormatting sqref="I4:I5 I7:I9 I18">
    <cfRule type="cellIs" dxfId="18" priority="35" operator="equal">
      <formula>"Fail"</formula>
    </cfRule>
    <cfRule type="cellIs" dxfId="17" priority="36" operator="equal">
      <formula>"Pass"</formula>
    </cfRule>
  </conditionalFormatting>
  <conditionalFormatting sqref="I11:I16">
    <cfRule type="cellIs" dxfId="16" priority="13" operator="equal">
      <formula>"Fail"</formula>
    </cfRule>
    <cfRule type="cellIs" dxfId="15" priority="14" operator="equal">
      <formula>"Pass"</formula>
    </cfRule>
  </conditionalFormatting>
  <conditionalFormatting sqref="I20:I23">
    <cfRule type="cellIs" dxfId="14" priority="11" operator="equal">
      <formula>"Fail"</formula>
    </cfRule>
    <cfRule type="cellIs" dxfId="13" priority="12" operator="equal">
      <formula>"Pass"</formula>
    </cfRule>
  </conditionalFormatting>
  <conditionalFormatting sqref="I26:I36">
    <cfRule type="cellIs" dxfId="12" priority="9" operator="equal">
      <formula>"Fail"</formula>
    </cfRule>
    <cfRule type="cellIs" dxfId="11" priority="10" operator="equal">
      <formula>"Pass"</formula>
    </cfRule>
  </conditionalFormatting>
  <conditionalFormatting sqref="I38">
    <cfRule type="cellIs" dxfId="10" priority="7" operator="equal">
      <formula>"Fail"</formula>
    </cfRule>
    <cfRule type="cellIs" dxfId="9" priority="8" operator="equal">
      <formula>"Pass"</formula>
    </cfRule>
  </conditionalFormatting>
  <conditionalFormatting sqref="I40:I47">
    <cfRule type="cellIs" dxfId="8" priority="5" operator="equal">
      <formula>"Fail"</formula>
    </cfRule>
    <cfRule type="cellIs" dxfId="7" priority="6" operator="equal">
      <formula>"Pass"</formula>
    </cfRule>
  </conditionalFormatting>
  <dataValidations count="5">
    <dataValidation type="list" allowBlank="1" showInputMessage="1" showErrorMessage="1" sqref="C38 C26:C36 C18 C20:C23 C11:C16 C4:C5 C40:C47 C7:C9" xr:uid="{D5A456AB-ED2A-46EC-BE94-DEEDD0717A3F}">
      <formula1>"Yes"</formula1>
    </dataValidation>
    <dataValidation type="list" allowBlank="1" showInputMessage="1" showErrorMessage="1" sqref="D20:D23 D4:D5 D18 D11:D16 D26:D36 D38 D7:D9" xr:uid="{4DAD16B7-BF98-41D4-82B5-C802BBCD119D}">
      <formula1>"No"</formula1>
    </dataValidation>
    <dataValidation type="list" allowBlank="1" showInputMessage="1" showErrorMessage="1" sqref="F26:F36 F20:F23 F4:F5 F11:F16 F38 F40:F47 F18 F7:F9" xr:uid="{05B610BD-2940-43AC-BFD5-00BD09354ED2}">
      <formula1>"Pass,Review"</formula1>
    </dataValidation>
    <dataValidation type="list" allowBlank="1" showInputMessage="1" showErrorMessage="1" sqref="I38 I40:I47 I4:I5 I20:I23 I26:I36 I11:I16 I18 I7:I9" xr:uid="{22607CAF-C844-4A83-9CCA-7C3D3463FB01}">
      <formula1>"Pass,Fail"</formula1>
    </dataValidation>
    <dataValidation type="list" allowBlank="1" showInputMessage="1" showErrorMessage="1" sqref="D40:D47" xr:uid="{96771AF4-8ED6-4F16-AF71-DE3A75C8E674}">
      <formula1>"No, Not Applicable"</formula1>
    </dataValidation>
  </dataValidations>
  <pageMargins left="0.7" right="0.7" top="0.75" bottom="0.75" header="0.3" footer="0.3"/>
  <pageSetup paperSize="9" orientation="portrait" r:id="rId1"/>
  <ignoredErrors>
    <ignoredError sqref="F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4249-9BE1-4826-AB35-01D9D750D570}">
  <sheetPr>
    <tabColor rgb="FF92D050"/>
  </sheetPr>
  <dimension ref="A1:XET13"/>
  <sheetViews>
    <sheetView showGridLines="0" topLeftCell="F1" zoomScale="145" zoomScaleNormal="145" workbookViewId="0">
      <pane ySplit="1" topLeftCell="A2" activePane="bottomLeft" state="frozen"/>
      <selection activeCell="B13" sqref="B13"/>
      <selection pane="bottomLeft" activeCell="K4" sqref="K4"/>
    </sheetView>
  </sheetViews>
  <sheetFormatPr defaultRowHeight="14.5" x14ac:dyDescent="0.35"/>
  <cols>
    <col min="1" max="1" width="3.54296875" style="7" customWidth="1"/>
    <col min="2" max="2" width="89.54296875" customWidth="1"/>
    <col min="3" max="4" width="17" customWidth="1"/>
    <col min="5" max="5" width="47.08984375" customWidth="1"/>
    <col min="6" max="6" width="15.08984375" customWidth="1"/>
    <col min="7" max="7" width="19.90625" bestFit="1" customWidth="1"/>
    <col min="8" max="8" width="43.453125" customWidth="1"/>
    <col min="9" max="9" width="15.08984375" customWidth="1"/>
  </cols>
  <sheetData>
    <row r="1" spans="1:16374" x14ac:dyDescent="0.35">
      <c r="A1" s="2"/>
      <c r="B1" s="2" t="s">
        <v>0</v>
      </c>
      <c r="C1" s="2" t="s">
        <v>35</v>
      </c>
      <c r="D1" s="2" t="s">
        <v>2</v>
      </c>
      <c r="E1" s="2" t="s">
        <v>3</v>
      </c>
      <c r="F1" s="2" t="s">
        <v>75</v>
      </c>
      <c r="G1" s="2" t="s">
        <v>4</v>
      </c>
      <c r="H1" s="2" t="s">
        <v>49</v>
      </c>
      <c r="I1" s="2" t="s">
        <v>50</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row>
    <row r="2" spans="1:16374" ht="73.25" customHeight="1" x14ac:dyDescent="0.35">
      <c r="A2" s="46" t="s">
        <v>78</v>
      </c>
      <c r="B2" s="47"/>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row>
    <row r="3" spans="1:16374" ht="29" x14ac:dyDescent="0.35">
      <c r="A3" s="6">
        <v>1</v>
      </c>
      <c r="B3" s="8" t="s">
        <v>104</v>
      </c>
      <c r="C3" s="19"/>
      <c r="D3" s="6"/>
      <c r="E3" s="3"/>
      <c r="F3" s="6" t="str">
        <f>IF(OR(C3&lt;&gt;"",D3&lt;&gt;""),"Review","")</f>
        <v/>
      </c>
      <c r="G3" s="6" t="s">
        <v>12</v>
      </c>
      <c r="H3" s="4"/>
      <c r="I3" s="6" t="str">
        <f>IF(ISNUMBER(SEARCH("Pass", F3)), "Pass", "")</f>
        <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row>
    <row r="4" spans="1:16374" ht="29" x14ac:dyDescent="0.35">
      <c r="A4" s="6">
        <v>2</v>
      </c>
      <c r="B4" s="8" t="s">
        <v>105</v>
      </c>
      <c r="C4" s="19"/>
      <c r="D4" s="6"/>
      <c r="E4" s="3"/>
      <c r="F4" s="6" t="str">
        <f t="shared" ref="F4:F6" si="0">IF(OR(C4&lt;&gt;"",D4&lt;&gt;""),"Review","")</f>
        <v/>
      </c>
      <c r="G4" s="6" t="s">
        <v>12</v>
      </c>
      <c r="H4" s="4"/>
      <c r="I4" s="6" t="str">
        <f t="shared" ref="I4:I10" si="1">IF(ISNUMBER(SEARCH("Pass", F4)), "Pass", "")</f>
        <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row>
    <row r="5" spans="1:16374" ht="29" x14ac:dyDescent="0.35">
      <c r="A5" s="6">
        <v>3</v>
      </c>
      <c r="B5" s="8" t="s">
        <v>106</v>
      </c>
      <c r="C5" s="19"/>
      <c r="D5" s="6"/>
      <c r="E5" s="3"/>
      <c r="F5" s="6" t="str">
        <f t="shared" si="0"/>
        <v/>
      </c>
      <c r="G5" s="6" t="s">
        <v>12</v>
      </c>
      <c r="H5" s="4"/>
      <c r="I5" s="6" t="str">
        <f t="shared" si="1"/>
        <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row>
    <row r="6" spans="1:16374" x14ac:dyDescent="0.35">
      <c r="A6" s="6">
        <v>4</v>
      </c>
      <c r="B6" s="8" t="s">
        <v>36</v>
      </c>
      <c r="C6" s="19"/>
      <c r="D6" s="6"/>
      <c r="E6" s="3"/>
      <c r="F6" s="6" t="str">
        <f t="shared" si="0"/>
        <v/>
      </c>
      <c r="G6" s="6" t="s">
        <v>38</v>
      </c>
      <c r="H6" s="4"/>
      <c r="I6" s="6" t="str">
        <f t="shared" si="1"/>
        <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row>
    <row r="7" spans="1:16374" ht="67.75" customHeight="1" x14ac:dyDescent="0.35">
      <c r="A7" s="6">
        <v>5</v>
      </c>
      <c r="B7" s="21" t="s">
        <v>77</v>
      </c>
      <c r="C7" s="6"/>
      <c r="D7" s="6"/>
      <c r="E7" s="3"/>
      <c r="F7" s="6" t="str">
        <f t="shared" ref="F7:F12" si="2">IF(AND(ISNUMBER(SEARCH("No", D7)), NOT(ISNUMBER(SEARCH("Yes", C7)))), "Review", IF(AND(ISBLANK(D7), ISBLANK(C7)), "", "Pass"))</f>
        <v/>
      </c>
      <c r="G7" s="6" t="s">
        <v>33</v>
      </c>
      <c r="H7" s="4" t="str">
        <f>IF(ISNUMBER(SEARCH("Review", F7)), "Although there is no contractual obligation to have certification it is the best way to provide assurance that H&amp;S is managed effectively.", "")</f>
        <v/>
      </c>
      <c r="I7" s="6" t="str">
        <f>IF(OR(F7="Pass", F7="Review"), "Pass", "")</f>
        <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row>
    <row r="8" spans="1:16374" ht="93" customHeight="1" x14ac:dyDescent="0.35">
      <c r="A8" s="6">
        <v>6</v>
      </c>
      <c r="B8" s="21" t="s">
        <v>76</v>
      </c>
      <c r="C8" s="6"/>
      <c r="D8" s="6"/>
      <c r="E8" s="3"/>
      <c r="F8" s="6" t="str">
        <f t="shared" si="2"/>
        <v/>
      </c>
      <c r="G8" s="6" t="s">
        <v>33</v>
      </c>
      <c r="H8" s="4" t="str">
        <f>IF(ISNUMBER(SEARCH("Review", F8)), "There is currently no contractual obligation for third party providers to have certification. This may change for future Government contracts.  Seetec have regulatory and contractual obligations to report on the environmental impacts of its operations.", "")</f>
        <v/>
      </c>
      <c r="I8" s="6" t="str">
        <f>IF(OR(F8="Pass", F8="Review"), "Pass", "")</f>
        <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row>
    <row r="9" spans="1:16374" ht="84.65" customHeight="1" x14ac:dyDescent="0.35">
      <c r="A9" s="6">
        <v>7</v>
      </c>
      <c r="B9" s="21" t="s">
        <v>94</v>
      </c>
      <c r="C9" s="6"/>
      <c r="D9" s="6"/>
      <c r="E9" s="3"/>
      <c r="F9" s="6" t="str">
        <f>IF(C9="Yes","Pass",IF(D9="No","Review",IF(D9="No - Working Towards","Review",IF(D9="Not Applicable","Pass",""))))</f>
        <v/>
      </c>
      <c r="G9" s="6" t="s">
        <v>38</v>
      </c>
      <c r="H9" s="4"/>
      <c r="I9" s="6" t="str">
        <f t="shared" si="1"/>
        <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row>
    <row r="10" spans="1:16374" ht="43.5" x14ac:dyDescent="0.35">
      <c r="A10" s="6">
        <v>8</v>
      </c>
      <c r="B10" s="3" t="s">
        <v>37</v>
      </c>
      <c r="C10" s="6"/>
      <c r="D10" s="6"/>
      <c r="E10" s="3"/>
      <c r="F10" s="6" t="str">
        <f t="shared" si="2"/>
        <v/>
      </c>
      <c r="G10" s="6" t="s">
        <v>38</v>
      </c>
      <c r="H10" s="4"/>
      <c r="I10" s="6" t="str">
        <f t="shared" si="1"/>
        <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row>
    <row r="11" spans="1:16374" ht="120.65" customHeight="1" x14ac:dyDescent="0.35">
      <c r="A11" s="6">
        <v>9</v>
      </c>
      <c r="B11" s="3" t="s">
        <v>102</v>
      </c>
      <c r="C11" s="6"/>
      <c r="D11" s="6"/>
      <c r="E11" s="6"/>
      <c r="F11" s="6" t="str">
        <f>IF(C11="Grade 1 - Outstanding","Pass",IF(C11="Grade 2 - Good","Pass",IF(C11="Grade 3 - Requires Improvement","Pass",IF(C11="Grade 4 - Unsatisfactory","Review",IF(D11="No","Review",IF(D11="Not Applicable","Pass",""))))))</f>
        <v/>
      </c>
      <c r="G11" s="19" t="s">
        <v>89</v>
      </c>
      <c r="H11" s="4"/>
      <c r="I11" s="6" t="str">
        <f>IF(ISNUMBER(SEARCH("Pass", F11)), "Pass", "")</f>
        <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row>
    <row r="12" spans="1:16374" ht="21" customHeight="1" x14ac:dyDescent="0.35">
      <c r="A12" s="6">
        <v>10</v>
      </c>
      <c r="B12" s="21" t="s">
        <v>99</v>
      </c>
      <c r="C12" s="3"/>
      <c r="D12" s="6"/>
      <c r="E12" s="6"/>
      <c r="F12" s="6" t="str">
        <f t="shared" si="2"/>
        <v/>
      </c>
      <c r="G12" s="6" t="s">
        <v>7</v>
      </c>
      <c r="H12" s="4"/>
      <c r="I12" s="6" t="str">
        <f>IF(OR(F12="Pass", F12="Review"), "Pass", "")</f>
        <v/>
      </c>
    </row>
    <row r="13" spans="1:16374" ht="73.75" customHeight="1" x14ac:dyDescent="0.35">
      <c r="A13" s="6">
        <v>11</v>
      </c>
      <c r="B13" s="3" t="s">
        <v>91</v>
      </c>
      <c r="C13" s="6"/>
      <c r="D13" s="6"/>
      <c r="E13" s="3"/>
      <c r="F13" s="6" t="str">
        <f>IF(C13="Yes","Pass",IF(D13="No","Review",IF(D13="No - Working Towards","Review",IF(D13="Not Applicable","Pass",""))))</f>
        <v/>
      </c>
      <c r="G13" s="19" t="s">
        <v>89</v>
      </c>
      <c r="H13" s="4"/>
      <c r="I13" s="6" t="str">
        <f>IF(ISNUMBER(SEARCH("Pass", F13)), "Pass", "")</f>
        <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row>
  </sheetData>
  <mergeCells count="1">
    <mergeCell ref="A2:B2"/>
  </mergeCells>
  <conditionalFormatting sqref="E11:E12">
    <cfRule type="cellIs" dxfId="6" priority="6" operator="equal">
      <formula>"Review"</formula>
    </cfRule>
    <cfRule type="cellIs" dxfId="5" priority="7" operator="equal">
      <formula>"Pass"</formula>
    </cfRule>
  </conditionalFormatting>
  <conditionalFormatting sqref="F3:F13">
    <cfRule type="cellIs" dxfId="4" priority="1" operator="equal">
      <formula>"Review"</formula>
    </cfRule>
    <cfRule type="cellIs" dxfId="3" priority="2" operator="equal">
      <formula>"Pass"</formula>
    </cfRule>
  </conditionalFormatting>
  <conditionalFormatting sqref="I3:I13">
    <cfRule type="cellIs" dxfId="2" priority="3" operator="equal">
      <formula>"N/A"</formula>
    </cfRule>
    <cfRule type="cellIs" dxfId="1" priority="4" operator="equal">
      <formula>"Fail"</formula>
    </cfRule>
    <cfRule type="cellIs" dxfId="0" priority="5" operator="equal">
      <formula>"Pass"</formula>
    </cfRule>
  </conditionalFormatting>
  <dataValidations count="16">
    <dataValidation type="list" allowBlank="1" showInputMessage="1" showErrorMessage="1" sqref="F3:F8 F10:F12" xr:uid="{5F816442-DD27-465A-B876-A323EDD98FA1}">
      <formula1>"Pass,Review"</formula1>
    </dataValidation>
    <dataValidation type="list" allowBlank="1" showInputMessage="1" showErrorMessage="1" sqref="I3:I6 I13 I9:I11" xr:uid="{01576FAD-E7E5-4132-83FC-516D95206FDC}">
      <formula1>"Pass,Fail, N/A"</formula1>
    </dataValidation>
    <dataValidation type="list" allowBlank="1" showInputMessage="1" showErrorMessage="1" sqref="C13 C9:C10" xr:uid="{DB776BB7-FE4B-4275-9E19-4D8555E09C82}">
      <formula1>"Yes"</formula1>
    </dataValidation>
    <dataValidation type="list" allowBlank="1" showInputMessage="1" showErrorMessage="1" sqref="D3:D6 D11" xr:uid="{AA2CBCAF-0DEF-483A-AF5D-427BE3D51AE4}">
      <formula1>"No, Not Applicable"</formula1>
    </dataValidation>
    <dataValidation type="list" allowBlank="1" showInputMessage="1" showErrorMessage="1" sqref="D7:D8 D10" xr:uid="{6AE8B69C-3BA6-48D3-9768-959E23E75C2F}">
      <formula1>"No, No - Working Towards"</formula1>
    </dataValidation>
    <dataValidation type="list" allowBlank="1" showInputMessage="1" showErrorMessage="1" sqref="C6" xr:uid="{13367624-6813-435D-BF87-89ECEA6CCFA3}">
      <formula1>"&lt;£1 million, £1-£2 million,£2-£5 million, £5+ million"</formula1>
    </dataValidation>
    <dataValidation type="list" allowBlank="1" showInputMessage="1" showErrorMessage="1" sqref="C7" xr:uid="{EE6F0170-2B14-479F-8328-008482E3DEC1}">
      <formula1>"Yes - OHAS 18001, Yes - ISO 45001, Yes - Other"</formula1>
    </dataValidation>
    <dataValidation type="list" allowBlank="1" showInputMessage="1" showErrorMessage="1" sqref="C8" xr:uid="{9A9D4C18-8714-4243-9EA8-4ECC451BAB3F}">
      <formula1>"Yes - ISO 14001, Yes - Planet Mark, Yes - Other"</formula1>
    </dataValidation>
    <dataValidation type="list" allowBlank="1" showInputMessage="1" showErrorMessage="1" sqref="D13 D9" xr:uid="{935C93DD-A279-4B42-B451-0A39476BCB08}">
      <formula1>"No, No - Working Towards, Not Applicable"</formula1>
    </dataValidation>
    <dataValidation type="list" allowBlank="1" showInputMessage="1" showErrorMessage="1" sqref="I7:I8 I12" xr:uid="{8D83614D-FF16-4BA5-9F3D-80D8A8854ED9}">
      <formula1>"Pass, Fail, N/A"</formula1>
    </dataValidation>
    <dataValidation type="list" allowBlank="1" showInputMessage="1" showErrorMessage="1" sqref="D12" xr:uid="{D21D2686-E79B-491F-94AC-64107322D581}">
      <formula1>"No, Working Towards"</formula1>
    </dataValidation>
    <dataValidation type="list" allowBlank="1" showInputMessage="1" showErrorMessage="1" sqref="C12" xr:uid="{E6A9700E-89CA-4127-9935-619EA6EB1F7D}">
      <formula1>"Disability Confident Committed (Level 1), Disability Confident Employer (Level 2), Disability Confident Leader (Level 3)"</formula1>
    </dataValidation>
    <dataValidation type="list" allowBlank="1" showInputMessage="1" showErrorMessage="1" sqref="C11" xr:uid="{DB51989C-9740-4F4B-BE27-8963EB15E5D0}">
      <formula1>"Grade 1 - Outstanding, Grade 2 - Good, Grade 3 - Requires Improvement, Grade 4 - Unsatisfactory"</formula1>
    </dataValidation>
    <dataValidation type="list" allowBlank="1" showInputMessage="1" showErrorMessage="1" sqref="C5" xr:uid="{DB1510C2-4574-48AF-B87F-37B5D6EA1CD6}">
      <formula1>"&lt;£250k, £250k-£1 million,£1-£5 million, &gt;£5 million"</formula1>
    </dataValidation>
    <dataValidation type="list" allowBlank="1" showInputMessage="1" showErrorMessage="1" sqref="C4" xr:uid="{39F95541-F56C-4F25-B6B0-6A0F4B43F2E0}">
      <formula1>"&lt;£1 million,£1 - £5 million, &gt;£5 million"</formula1>
    </dataValidation>
    <dataValidation type="list" allowBlank="1" showInputMessage="1" showErrorMessage="1" sqref="C3" xr:uid="{7DFB5717-59F7-4C3F-B6BD-119DF52F02C2}">
      <formula1>"&lt;£5 million, &gt;£5 million"</formula1>
    </dataValidation>
  </dataValidations>
  <pageMargins left="0.7" right="0.7" top="0.75" bottom="0.75" header="0.3" footer="0.3"/>
  <ignoredErrors>
    <ignoredError sqref="F9 I12 F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DE59-81DA-4AC0-9525-70F1F98AEA4F}">
  <dimension ref="A1:C16"/>
  <sheetViews>
    <sheetView showGridLines="0" topLeftCell="A2" zoomScale="80" zoomScaleNormal="80" workbookViewId="0">
      <selection activeCell="E12" sqref="E12"/>
    </sheetView>
  </sheetViews>
  <sheetFormatPr defaultRowHeight="14.5" x14ac:dyDescent="0.35"/>
  <cols>
    <col min="1" max="1" width="80.453125" customWidth="1"/>
    <col min="2" max="2" width="55.08984375" customWidth="1"/>
  </cols>
  <sheetData>
    <row r="1" spans="1:3" ht="15.5" x14ac:dyDescent="0.35">
      <c r="A1" s="48" t="s">
        <v>40</v>
      </c>
      <c r="B1" s="48"/>
    </row>
    <row r="2" spans="1:3" ht="15.5" x14ac:dyDescent="0.35">
      <c r="A2" s="10" t="s">
        <v>41</v>
      </c>
      <c r="B2" s="11" t="s">
        <v>81</v>
      </c>
    </row>
    <row r="3" spans="1:3" ht="15.5" x14ac:dyDescent="0.35">
      <c r="A3" s="10" t="s">
        <v>42</v>
      </c>
      <c r="B3" s="11" t="s">
        <v>43</v>
      </c>
    </row>
    <row r="4" spans="1:3" ht="15.5" x14ac:dyDescent="0.35">
      <c r="A4" s="10" t="s">
        <v>44</v>
      </c>
      <c r="B4" s="11" t="s">
        <v>110</v>
      </c>
    </row>
    <row r="5" spans="1:3" ht="15.5" x14ac:dyDescent="0.35">
      <c r="A5" s="10" t="s">
        <v>45</v>
      </c>
      <c r="B5" s="12">
        <v>45701</v>
      </c>
    </row>
    <row r="6" spans="1:3" ht="15.5" x14ac:dyDescent="0.35">
      <c r="A6" s="10" t="s">
        <v>46</v>
      </c>
      <c r="B6" s="12">
        <v>46066</v>
      </c>
    </row>
    <row r="7" spans="1:3" x14ac:dyDescent="0.35">
      <c r="A7" s="13"/>
    </row>
    <row r="8" spans="1:3" x14ac:dyDescent="0.35">
      <c r="A8" s="49" t="s">
        <v>47</v>
      </c>
      <c r="B8" s="49"/>
    </row>
    <row r="9" spans="1:3" ht="29" x14ac:dyDescent="0.35">
      <c r="A9" s="14" t="s">
        <v>48</v>
      </c>
      <c r="B9" s="15">
        <v>45120</v>
      </c>
    </row>
    <row r="10" spans="1:3" x14ac:dyDescent="0.35">
      <c r="A10" s="14" t="s">
        <v>74</v>
      </c>
      <c r="B10" s="15">
        <v>45188</v>
      </c>
    </row>
    <row r="11" spans="1:3" x14ac:dyDescent="0.35">
      <c r="A11" s="14" t="s">
        <v>79</v>
      </c>
      <c r="B11" s="15">
        <v>45246</v>
      </c>
    </row>
    <row r="12" spans="1:3" x14ac:dyDescent="0.35">
      <c r="A12" s="14" t="s">
        <v>82</v>
      </c>
      <c r="B12" s="15">
        <v>45253</v>
      </c>
    </row>
    <row r="13" spans="1:3" ht="116" x14ac:dyDescent="0.35">
      <c r="A13" s="14" t="s">
        <v>92</v>
      </c>
      <c r="B13" s="15">
        <v>45387</v>
      </c>
    </row>
    <row r="14" spans="1:3" ht="91.75" customHeight="1" x14ac:dyDescent="0.35">
      <c r="A14" s="26" t="s">
        <v>103</v>
      </c>
      <c r="B14" s="27">
        <v>45517</v>
      </c>
    </row>
    <row r="15" spans="1:3" x14ac:dyDescent="0.35">
      <c r="A15" s="30" t="s">
        <v>109</v>
      </c>
      <c r="B15" s="31">
        <v>45701</v>
      </c>
      <c r="C15" s="29"/>
    </row>
    <row r="16" spans="1:3" x14ac:dyDescent="0.35">
      <c r="A16" s="28"/>
      <c r="B16" s="28"/>
    </row>
  </sheetData>
  <mergeCells count="2">
    <mergeCell ref="A1:B1"/>
    <mergeCell ref="A8:B8"/>
  </mergeCell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0957e88-135a-4359-b51c-3a585f6e5720" xsi:nil="true"/>
    <lcf76f155ced4ddcb4097134ff3c332f xmlns="7f4f84ad-965a-4894-9453-3638129b4d01">
      <Terms xmlns="http://schemas.microsoft.com/office/infopath/2007/PartnerControls"/>
    </lcf76f155ced4ddcb4097134ff3c332f>
    <DocType xmlns="7f4f84ad-965a-4894-9453-3638129b4d01">Form / Template / Assessment</DocType>
    <Country xmlns="7f4f84ad-965a-4894-9453-3638129b4d01">Group</Country>
    <V xmlns="7f4f84ad-965a-4894-9453-3638129b4d01">02 2025</V>
    <SFLRelated xmlns="7f4f84ad-965a-4894-9453-3638129b4d01">no</SFLRelated>
    <ReviewDate xmlns="7f4f84ad-965a-4894-9453-3638129b4d01">2026-02-28T08:00:00+00:00</ReviewDate>
    <DocumentOwner xmlns="7f4f84ad-965a-4894-9453-3638129b4d01">
      <UserInfo>
        <DisplayName>Sam Black</DisplayName>
        <AccountId>240</AccountId>
        <AccountType/>
      </UserInfo>
    </DocumentOwner>
    <Function xmlns="7f4f84ad-965a-4894-9453-3638129b4d01">
      <Value>Commercial</Value>
    </Function>
    <Status xmlns="7f4f84ad-965a-4894-9453-3638129b4d01">Published</Status>
    <BusinessArea xmlns="7f4f84ad-965a-4894-9453-3638129b4d01">
      <Value>Group Functions</Value>
    </BusinessArea>
    <DocAuthor xmlns="7f4f84ad-965a-4894-9453-3638129b4d01">
      <UserInfo>
        <DisplayName/>
        <AccountId xsi:nil="true"/>
        <AccountType/>
      </UserInfo>
    </DocAuthor>
    <Classification xmlns="7f4f84ad-965a-4894-9453-3638129b4d01">Private</Classification>
    <DocRef_ISORegs_Notes xmlns="7f4f84ad-965a-4894-9453-3638129b4d01">SC-FO-015</DocRef_ISORegs_Notes>
    <Area xmlns="7f4f84ad-965a-4894-9453-3638129b4d01">
      <Value>Contract Management</Value>
    </Are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4CACABD77E6541B316D4C453E8EBD2" ma:contentTypeVersion="38" ma:contentTypeDescription="Create a new document." ma:contentTypeScope="" ma:versionID="3e76e6f958dee314443f19a869c69df1">
  <xsd:schema xmlns:xsd="http://www.w3.org/2001/XMLSchema" xmlns:xs="http://www.w3.org/2001/XMLSchema" xmlns:p="http://schemas.microsoft.com/office/2006/metadata/properties" xmlns:ns2="7f4f84ad-965a-4894-9453-3638129b4d01" xmlns:ns3="90957e88-135a-4359-b51c-3a585f6e5720" targetNamespace="http://schemas.microsoft.com/office/2006/metadata/properties" ma:root="true" ma:fieldsID="69d28824b9a617455c986cef51502af6" ns2:_="" ns3:_="">
    <xsd:import namespace="7f4f84ad-965a-4894-9453-3638129b4d01"/>
    <xsd:import namespace="90957e88-135a-4359-b51c-3a585f6e57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BusinessArea" minOccurs="0"/>
                <xsd:element ref="ns2:DocumentOwner" minOccurs="0"/>
                <xsd:element ref="ns2:Function" minOccurs="0"/>
                <xsd:element ref="ns2:Area" minOccurs="0"/>
                <xsd:element ref="ns2:Country" minOccurs="0"/>
                <xsd:element ref="ns2:ReviewDate" minOccurs="0"/>
                <xsd:element ref="ns2:Classification" minOccurs="0"/>
                <xsd:element ref="ns2:V" minOccurs="0"/>
                <xsd:element ref="ns2:DocType" minOccurs="0"/>
                <xsd:element ref="ns2:DocAuthor" minOccurs="0"/>
                <xsd:element ref="ns2:SFLRelated" minOccurs="0"/>
                <xsd:element ref="ns2:DocRef_ISORegs_Notes" minOccurs="0"/>
                <xsd:element ref="ns2: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f84ad-965a-4894-9453-3638129b4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7624f20-a294-4e3a-8b0d-5470c7471d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BusinessArea" ma:index="23" nillable="true" ma:displayName="Business Function" ma:format="Dropdown" ma:internalName="BusinessArea">
      <xsd:complexType>
        <xsd:complexContent>
          <xsd:extension base="dms:MultiChoice">
            <xsd:sequence>
              <xsd:element name="Value" maxOccurs="unbounded" minOccurs="0" nillable="true">
                <xsd:simpleType>
                  <xsd:restriction base="dms:Choice">
                    <xsd:enumeration value="Interventions Alliance"/>
                    <xsd:enumeration value="Training"/>
                    <xsd:enumeration value="Group Functions"/>
                    <xsd:enumeration value="Ireland"/>
                    <xsd:enumeration value="Employment"/>
                    <xsd:enumeration value="Group"/>
                    <xsd:enumeration value="ARCHIVED DATA"/>
                    <xsd:enumeration value="ISO27001"/>
                    <xsd:enumeration value="Group excl Ireland &amp; Group Functions"/>
                    <xsd:enumeration value="Group excl Ireland &amp; IA"/>
                    <xsd:enumeration value="NexSphere"/>
                    <xsd:enumeration value="Ireland &amp; Group Functions"/>
                    <xsd:enumeration value="Communities and Education"/>
                    <xsd:enumeration value="Business and Training"/>
                    <xsd:enumeration value="Pluss"/>
                    <xsd:enumeration value="Business Functions"/>
                  </xsd:restriction>
                </xsd:simpleType>
              </xsd:element>
            </xsd:sequence>
          </xsd:extension>
        </xsd:complexContent>
      </xsd:complexType>
    </xsd:element>
    <xsd:element name="DocumentOwner" ma:index="24" nillable="true" ma:displayName="Document Owner"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tion" ma:index="25" nillable="true" ma:displayName="Function" ma:format="Dropdown" ma:internalName="Function">
      <xsd:complexType>
        <xsd:complexContent>
          <xsd:extension base="dms:MultiChoice">
            <xsd:sequence>
              <xsd:element name="Value" maxOccurs="unbounded" minOccurs="0" nillable="true">
                <xsd:simpleType>
                  <xsd:restriction base="dms:Choice">
                    <xsd:enumeration value="Human Resources"/>
                    <xsd:enumeration value="Finance"/>
                    <xsd:enumeration value="Strategy and Growth"/>
                    <xsd:enumeration value="Commercial"/>
                    <xsd:enumeration value="DTS"/>
                    <xsd:enumeration value="Executive Governance and Business Support"/>
                    <xsd:enumeration value="Public Protection"/>
                    <xsd:enumeration value="Operations"/>
                    <xsd:enumeration value="PSRD"/>
                    <xsd:enumeration value="Curriculum"/>
                    <xsd:enumeration value="Quality"/>
                    <xsd:enumeration value="Safeguarding"/>
                    <xsd:enumeration value="Service Support"/>
                    <xsd:enumeration value="Professional Standards &amp; Dev"/>
                    <xsd:enumeration value="IAA"/>
                    <xsd:enumeration value="Manufacturing"/>
                    <xsd:enumeration value="EOT"/>
                    <xsd:enumeration value="Info Sec"/>
                    <xsd:enumeration value="CIAG"/>
                    <xsd:enumeration value="Marcomms"/>
                    <xsd:enumeration value="PREVENT"/>
                    <xsd:enumeration value="Payroll"/>
                    <xsd:enumeration value="Business Support"/>
                    <xsd:enumeration value="Rehabilitation &amp; Resettlement"/>
                    <xsd:enumeration value="Marcomms - Serv Directory"/>
                    <xsd:enumeration value="Strategy"/>
                  </xsd:restriction>
                </xsd:simpleType>
              </xsd:element>
            </xsd:sequence>
          </xsd:extension>
        </xsd:complexContent>
      </xsd:complexType>
    </xsd:element>
    <xsd:element name="Area" ma:index="26" nillable="true" ma:displayName="Team" ma:format="Dropdown" ma:internalName="Area">
      <xsd:complexType>
        <xsd:complexContent>
          <xsd:extension base="dms:MultiChoice">
            <xsd:sequence>
              <xsd:element name="Value" maxOccurs="unbounded" minOccurs="0" nillable="true">
                <xsd:simpleType>
                  <xsd:restriction base="dms:Choice">
                    <xsd:enumeration value="People Development"/>
                    <xsd:enumeration value="Marcomms"/>
                    <xsd:enumeration value="Estates &amp; Facilities"/>
                    <xsd:enumeration value="Health, Safety and Environment"/>
                    <xsd:enumeration value="Employee Relations"/>
                    <xsd:enumeration value="Finance Operations"/>
                    <xsd:enumeration value="Payroll and Pensions"/>
                    <xsd:enumeration value="Internal Audit and Assurance"/>
                    <xsd:enumeration value="Contract Management"/>
                    <xsd:enumeration value="Internal Comms and Engagement"/>
                    <xsd:enumeration value="Recruitment and Shared Services"/>
                    <xsd:enumeration value="Info Sec"/>
                    <xsd:enumeration value="Procurement"/>
                    <xsd:enumeration value="Data Protection"/>
                    <xsd:enumeration value="BCSSU"/>
                    <xsd:enumeration value="Risk"/>
                    <xsd:enumeration value="IAA - Bus Continuity"/>
                    <xsd:enumeration value="Doc Control"/>
                    <xsd:enumeration value="SHE - Manufacturing"/>
                    <xsd:enumeration value="IAA - Bus Continuity"/>
                    <xsd:enumeration value="Continuous Improvement"/>
                    <xsd:enumeration value="Volunteer Unit"/>
                    <xsd:enumeration value="HR"/>
                    <xsd:enumeration value="Internal Comms"/>
                    <xsd:enumeration value="E&amp;H UK"/>
                    <xsd:enumeration value="Safeguarding"/>
                    <xsd:enumeration value="Doc Control - General"/>
                    <xsd:enumeration value="- - - - -"/>
                    <xsd:enumeration value="Interventions Alliance"/>
                    <xsd:enumeration value="CMS"/>
                    <xsd:enumeration value="Certifications"/>
                    <xsd:enumeration value="PCPA - Client Consent"/>
                    <xsd:enumeration value="Spark"/>
                    <xsd:enumeration value="Infrastructure"/>
                    <xsd:enumeration value="CRS Accomodation"/>
                    <xsd:enumeration value="HR Data"/>
                    <xsd:enumeration value="CRS Personal Well Being"/>
                    <xsd:enumeration value="Applications"/>
                    <xsd:enumeration value="Company Secretary"/>
                    <xsd:enumeration value="CIAG"/>
                    <xsd:enumeration value="People Dev - Health&amp;Wellbeing"/>
                    <xsd:enumeration value="Learning &amp; Development"/>
                    <xsd:enumeration value="Project Ruby"/>
                    <xsd:enumeration value="Job Descriptions"/>
                  </xsd:restriction>
                </xsd:simpleType>
              </xsd:element>
            </xsd:sequence>
          </xsd:extension>
        </xsd:complexContent>
      </xsd:complexType>
    </xsd:element>
    <xsd:element name="Country" ma:index="27" nillable="true" ma:displayName="Country" ma:format="Dropdown" ma:internalName="Country">
      <xsd:simpleType>
        <xsd:restriction base="dms:Choice">
          <xsd:enumeration value="England"/>
          <xsd:enumeration value="Ireland"/>
          <xsd:enumeration value="Scotland"/>
          <xsd:enumeration value="Group"/>
          <xsd:enumeration value="Group excl IA"/>
          <xsd:enumeration value="Group excl Ireland"/>
          <xsd:enumeration value="IA only"/>
          <xsd:enumeration value="Group excl Pluss"/>
          <xsd:enumeration value="Group excl Ireland+Pluss"/>
          <xsd:enumeration value="Group incl Volunteers"/>
          <xsd:enumeration value="Group excl Ireland + Grp Function"/>
          <xsd:enumeration value="IA excl NCS"/>
          <xsd:enumeration value="Employability and Pluss CIC"/>
          <xsd:enumeration value="NexSphere"/>
          <xsd:enumeration value="Ireland + Group Functions"/>
          <xsd:enumeration value="Pluss"/>
          <xsd:enumeration value="Employment"/>
          <xsd:enumeration value="Group excl Comm &amp; Education"/>
          <xsd:enumeration value="Communities &amp; Education"/>
          <xsd:enumeration value="Group excl Pluss_NexSphere"/>
          <xsd:enumeration value="Training"/>
        </xsd:restriction>
      </xsd:simpleType>
    </xsd:element>
    <xsd:element name="ReviewDate" ma:index="28" nillable="true" ma:displayName="Review Date" ma:format="DateOnly" ma:internalName="ReviewDate">
      <xsd:simpleType>
        <xsd:restriction base="dms:DateTime"/>
      </xsd:simpleType>
    </xsd:element>
    <xsd:element name="Classification" ma:index="29" nillable="true" ma:displayName="Classification" ma:format="Dropdown" ma:internalName="Classification">
      <xsd:simpleType>
        <xsd:restriction base="dms:Choice">
          <xsd:enumeration value="Private"/>
          <xsd:enumeration value="Public"/>
          <xsd:enumeration value="Restricted"/>
          <xsd:enumeration value="Confidential"/>
          <xsd:enumeration value="Public / WEB SITE"/>
          <xsd:enumeration value="Private when complete"/>
          <xsd:enumeration value="Unknown"/>
          <xsd:enumeration value="Confidential when complete"/>
          <xsd:enumeration value="Restricted when complete"/>
          <xsd:enumeration value="not applicable"/>
        </xsd:restriction>
      </xsd:simpleType>
    </xsd:element>
    <xsd:element name="V" ma:index="30" nillable="true" ma:displayName="Vers" ma:format="Dropdown" ma:internalName="V">
      <xsd:simpleType>
        <xsd:restriction base="dms:Text">
          <xsd:maxLength value="255"/>
        </xsd:restriction>
      </xsd:simpleType>
    </xsd:element>
    <xsd:element name="DocType" ma:index="31" nillable="true" ma:displayName="Doc Type" ma:format="Dropdown" ma:internalName="DocType">
      <xsd:simpleType>
        <xsd:restriction base="dms:Choice">
          <xsd:enumeration value="Policy"/>
          <xsd:enumeration value="Procedure"/>
          <xsd:enumeration value="Guide"/>
          <xsd:enumeration value="Framework / Manual"/>
          <xsd:enumeration value="Form / Template / Assessment"/>
          <xsd:enumeration value="Certifications"/>
          <xsd:enumeration value="Statement / Strategy"/>
          <xsd:enumeration value="Manual"/>
          <xsd:enumeration value="Agreement"/>
          <xsd:enumeration value="Certificates"/>
          <xsd:enumeration value="LINK"/>
          <xsd:enumeration value="Poster"/>
          <xsd:enumeration value="Internal Doc"/>
          <xsd:enumeration value="Questionnaire"/>
          <xsd:enumeration value="Report"/>
          <xsd:enumeration value="FOLDER"/>
          <xsd:enumeration value="Process Map"/>
          <xsd:enumeration value="video"/>
          <xsd:enumeration value="Teams background"/>
          <xsd:enumeration value="News Story link"/>
          <xsd:enumeration value="Org Chart"/>
          <xsd:enumeration value="Pack"/>
          <xsd:enumeration value="Process"/>
          <xsd:enumeration value="Register"/>
          <xsd:enumeration value="Picture"/>
          <xsd:enumeration value="Recording"/>
          <xsd:enumeration value="Logos"/>
          <xsd:enumeration value="Letterhead"/>
          <xsd:enumeration value="Assessment"/>
          <xsd:enumeration value="Brochure"/>
          <xsd:enumeration value="Roadmap"/>
          <xsd:enumeration value="Client Consent"/>
          <xsd:enumeration value="Meeting - Minutes"/>
          <xsd:enumeration value="Letter"/>
          <xsd:enumeration value="template"/>
          <xsd:enumeration value="desk aide"/>
          <xsd:enumeration value="business card"/>
          <xsd:enumeration value="presentation"/>
          <xsd:enumeration value="news"/>
          <xsd:enumeration value="flowchart"/>
          <xsd:enumeration value="Handbook"/>
          <xsd:enumeration value="decision tree"/>
          <xsd:enumeration value="checklist"/>
          <xsd:enumeration value="schedule"/>
          <xsd:enumeration value="ToR"/>
          <xsd:enumeration value="Rate Card"/>
          <xsd:enumeration value="Ballot Winners"/>
          <xsd:enumeration value="Job Descriptions"/>
        </xsd:restriction>
      </xsd:simpleType>
    </xsd:element>
    <xsd:element name="DocAuthor" ma:index="32" nillable="true" ma:displayName="Doc Author" ma:format="Dropdown" ma:list="UserInfo" ma:SharePointGroup="0" ma:internalName="Doc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LRelated" ma:index="33" nillable="true" ma:displayName="SFL Related" ma:format="Dropdown" ma:internalName="SFLRelated">
      <xsd:simpleType>
        <xsd:restriction base="dms:Text">
          <xsd:maxLength value="255"/>
        </xsd:restriction>
      </xsd:simpleType>
    </xsd:element>
    <xsd:element name="DocRef_ISORegs_Notes" ma:index="34" nillable="true" ma:displayName="Doc Ref_ISO Regs_Notes" ma:format="Dropdown" ma:internalName="DocRef_ISORegs_Notes">
      <xsd:simpleType>
        <xsd:restriction base="dms:Note">
          <xsd:maxLength value="255"/>
        </xsd:restriction>
      </xsd:simpleType>
    </xsd:element>
    <xsd:element name="Status" ma:index="35" nillable="true" ma:displayName="Status" ma:format="Dropdown" ma:internalName="Status">
      <xsd:simpleType>
        <xsd:union memberTypes="dms:Text">
          <xsd:simpleType>
            <xsd:restriction base="dms:Choice">
              <xsd:enumeration value="Published"/>
              <xsd:enumeration value="Checked out"/>
              <xsd:enumeration value="Under Review"/>
              <xsd:enumeration value="Needs Reviewing"/>
              <xsd:enumeration value="FOLDER"/>
              <xsd:enumeration value="Archived"/>
              <xsd:enumeration value="CONTACT TEAM"/>
              <xsd:enumeration value="Working doc"/>
              <xsd:enumeration value="BEING DISCONTINUED"/>
            </xsd:restriction>
          </xsd:simpleType>
        </xsd:union>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957e88-135a-4359-b51c-3a585f6e57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2a8b3e-e79f-4e1f-a0ca-e6efdad5cf3d}" ma:internalName="TaxCatchAll" ma:showField="CatchAllData" ma:web="90957e88-135a-4359-b51c-3a585f6e5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548B3A-FDE1-4ADE-934F-B7371A8830F0}">
  <ds:schemaRefs>
    <ds:schemaRef ds:uri="http://schemas.microsoft.com/office/2006/documentManagement/types"/>
    <ds:schemaRef ds:uri="http://purl.org/dc/terms/"/>
    <ds:schemaRef ds:uri="7f4f84ad-965a-4894-9453-3638129b4d01"/>
    <ds:schemaRef ds:uri="http://purl.org/dc/elements/1.1/"/>
    <ds:schemaRef ds:uri="90957e88-135a-4359-b51c-3a585f6e5720"/>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 ds:uri="4a054860-b9a0-45ca-a960-16e042a60e38"/>
    <ds:schemaRef ds:uri="32a2c68c-5a1c-435a-9477-f349fcf1f53d"/>
  </ds:schemaRefs>
</ds:datastoreItem>
</file>

<file path=customXml/itemProps2.xml><?xml version="1.0" encoding="utf-8"?>
<ds:datastoreItem xmlns:ds="http://schemas.openxmlformats.org/officeDocument/2006/customXml" ds:itemID="{DD7F3F2F-05A7-42C6-972A-3C529B70EB44}">
  <ds:schemaRefs>
    <ds:schemaRef ds:uri="http://schemas.microsoft.com/sharepoint/v3/contenttype/forms"/>
  </ds:schemaRefs>
</ds:datastoreItem>
</file>

<file path=customXml/itemProps3.xml><?xml version="1.0" encoding="utf-8"?>
<ds:datastoreItem xmlns:ds="http://schemas.openxmlformats.org/officeDocument/2006/customXml" ds:itemID="{401884F4-B2A3-42DA-9433-D36EFF665B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Instructions and Company Info</vt:lpstr>
      <vt:lpstr>Interventions Onboarding DD</vt:lpstr>
      <vt:lpstr>Checklist</vt:lpstr>
      <vt:lpstr>Version  Log</vt:lpstr>
    </vt:vector>
  </TitlesOfParts>
  <Manager/>
  <Company>Seetec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Phipps</dc:creator>
  <cp:keywords/>
  <dc:description/>
  <cp:lastModifiedBy>Katherine Kirby</cp:lastModifiedBy>
  <cp:revision/>
  <dcterms:created xsi:type="dcterms:W3CDTF">2023-01-23T12:43:26Z</dcterms:created>
  <dcterms:modified xsi:type="dcterms:W3CDTF">2025-02-13T16:47:21Z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0x0101009B4CACABD77E6541B316D4C453E8EBD2</vt:lpwstr>
  </property>
  <property fmtid="{D5CDD505-2E9C-101B-9397-08002B2CF9AE}" pid="3" name="MediaServiceImageTags">
    <vt:lpwstr/>
  </property>
</Properties>
</file>