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arry.walton\Desktop\Sourcing Operations\DPS\RM6094 Spark\Bid Pack\14th March 2019\"/>
    </mc:Choice>
  </mc:AlternateContent>
  <bookViews>
    <workbookView xWindow="0" yWindow="0" windowWidth="20490" windowHeight="7755" tabRatio="533"/>
  </bookViews>
  <sheets>
    <sheet name="Assessment" sheetId="1" r:id="rId1"/>
    <sheet name="Spreadsheet Settings" sheetId="4" state="hidden" r:id="rId2"/>
  </sheets>
  <externalReferences>
    <externalReference r:id="rId3"/>
  </externalReferences>
  <definedNames>
    <definedName name="Accounts">'[1]Dropdown sheet'!$A$40:$A$42</definedName>
    <definedName name="Audit">'[1]Dropdown sheet'!$A$44:$A$47</definedName>
    <definedName name="_xlnm.Print_Area" localSheetId="0">Assessment!$A$1:$AE$52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7" i="1" l="1"/>
  <c r="O44" i="1"/>
  <c r="Q41" i="1" l="1"/>
  <c r="A9" i="1" l="1"/>
  <c r="Q40" i="1"/>
  <c r="T26" i="1"/>
  <c r="P27" i="1"/>
  <c r="Q27" i="1" s="1"/>
  <c r="U32" i="1"/>
  <c r="T32" i="1"/>
  <c r="P44" i="1"/>
  <c r="U30" i="1" s="1"/>
  <c r="U31" i="1"/>
  <c r="T31" i="1"/>
  <c r="I31" i="4"/>
  <c r="I30" i="4"/>
  <c r="I29" i="4"/>
  <c r="I28" i="4"/>
  <c r="H31" i="4"/>
  <c r="H30" i="4"/>
  <c r="H29" i="4"/>
  <c r="H28" i="4"/>
  <c r="U23" i="1"/>
  <c r="H27" i="4"/>
  <c r="T23" i="1"/>
  <c r="I27" i="4"/>
  <c r="T37" i="1"/>
  <c r="P43" i="1"/>
  <c r="O43" i="1"/>
  <c r="Q43" i="1" s="1"/>
  <c r="G29" i="4"/>
  <c r="G30" i="4"/>
  <c r="G31" i="4"/>
  <c r="G28" i="4"/>
  <c r="T27" i="1"/>
  <c r="U27" i="1"/>
  <c r="T28" i="1"/>
  <c r="U28" i="1"/>
  <c r="T34" i="1"/>
  <c r="U34" i="1"/>
  <c r="T35" i="1"/>
  <c r="U35" i="1"/>
  <c r="U37" i="1"/>
  <c r="T38" i="1"/>
  <c r="U38" i="1"/>
  <c r="U26" i="1"/>
  <c r="Q42" i="1"/>
  <c r="Q39" i="1"/>
  <c r="Q38" i="1"/>
  <c r="Q37" i="1"/>
  <c r="Q36" i="1"/>
  <c r="Q35" i="1"/>
  <c r="Q34" i="1"/>
  <c r="Q33" i="1"/>
  <c r="Q31" i="1"/>
  <c r="Q30" i="1"/>
  <c r="Q29" i="1"/>
  <c r="Q28" i="1"/>
  <c r="Q26" i="1"/>
  <c r="Q25" i="1"/>
  <c r="U25" i="1"/>
  <c r="T25" i="1"/>
  <c r="T30" i="1"/>
  <c r="Q44" i="1" l="1"/>
</calcChain>
</file>

<file path=xl/sharedStrings.xml><?xml version="1.0" encoding="utf-8"?>
<sst xmlns="http://schemas.openxmlformats.org/spreadsheetml/2006/main" count="318" uniqueCount="238">
  <si>
    <t>Financial Assessment</t>
  </si>
  <si>
    <t>Registered Number</t>
  </si>
  <si>
    <t>Parent Name</t>
  </si>
  <si>
    <t>Reason for assessment</t>
  </si>
  <si>
    <t>Requestor</t>
  </si>
  <si>
    <t>Procurement</t>
  </si>
  <si>
    <t>Category</t>
  </si>
  <si>
    <t>Assessment Summary</t>
  </si>
  <si>
    <t>Profitability</t>
  </si>
  <si>
    <t>Solvency</t>
  </si>
  <si>
    <t>Liquidity</t>
  </si>
  <si>
    <t>Result of Financial Risk Analysis</t>
  </si>
  <si>
    <t>Recommendation</t>
  </si>
  <si>
    <t>Assessment</t>
  </si>
  <si>
    <t>Name</t>
  </si>
  <si>
    <t>Position</t>
  </si>
  <si>
    <t>Date</t>
  </si>
  <si>
    <t>Risk Summary</t>
  </si>
  <si>
    <t>Net Profit Margin</t>
  </si>
  <si>
    <t>Turnover</t>
  </si>
  <si>
    <t>Interest Cover</t>
  </si>
  <si>
    <t>Current Ratio</t>
  </si>
  <si>
    <t>Quick Ratio</t>
  </si>
  <si>
    <t>Debtor Days</t>
  </si>
  <si>
    <t>Cost of Sales</t>
  </si>
  <si>
    <t>Gross Profit</t>
  </si>
  <si>
    <t>Admin Expenses</t>
  </si>
  <si>
    <t>Operating Profit</t>
  </si>
  <si>
    <t>Interest Payable</t>
  </si>
  <si>
    <t>Current Assets</t>
  </si>
  <si>
    <t>Trade Debtors</t>
  </si>
  <si>
    <t>Net Cash &amp; Equivalents</t>
  </si>
  <si>
    <t>Current Liabilities</t>
  </si>
  <si>
    <t>Stock</t>
  </si>
  <si>
    <t>Trade Creditors</t>
  </si>
  <si>
    <t>Net Assets</t>
  </si>
  <si>
    <t>Working Capital</t>
  </si>
  <si>
    <t>Value Format</t>
  </si>
  <si>
    <t>% change</t>
  </si>
  <si>
    <t>Profitability Ratios</t>
  </si>
  <si>
    <t>Solvency Ratios</t>
  </si>
  <si>
    <t>Liquidity Ratios</t>
  </si>
  <si>
    <t>Efficiency Ratios</t>
  </si>
  <si>
    <t>Operating Profit Margin</t>
  </si>
  <si>
    <t xml:space="preserve">Gearing </t>
  </si>
  <si>
    <t>Creditor Days</t>
  </si>
  <si>
    <t>Gross Profit Margin</t>
  </si>
  <si>
    <t>Capital Employed</t>
  </si>
  <si>
    <t>Third Party Information</t>
  </si>
  <si>
    <t>Framework Bid Analysis</t>
  </si>
  <si>
    <t>Contract Bid Analysis</t>
  </si>
  <si>
    <t>Adhoc Request</t>
  </si>
  <si>
    <t>Supplier performance management</t>
  </si>
  <si>
    <t>xxxxxxx</t>
  </si>
  <si>
    <t>Document Approval</t>
  </si>
  <si>
    <t>Notes</t>
  </si>
  <si>
    <t>Risk Impact</t>
  </si>
  <si>
    <t>Efficiency</t>
  </si>
  <si>
    <t>Neutral (information only)</t>
  </si>
  <si>
    <t>Contract Bid Analysis (Guarantor)</t>
  </si>
  <si>
    <t>Framework Bid Analysis (Guarantor)</t>
  </si>
  <si>
    <t xml:space="preserve"> </t>
  </si>
  <si>
    <t>V Low Risk</t>
  </si>
  <si>
    <t>Low Risk</t>
  </si>
  <si>
    <t>Medium Risk</t>
  </si>
  <si>
    <t>High Risk</t>
  </si>
  <si>
    <t>Yes</t>
  </si>
  <si>
    <t>No</t>
  </si>
  <si>
    <t>N/A</t>
  </si>
  <si>
    <t>V High Risk</t>
  </si>
  <si>
    <t>ROCE (Operating Profit)</t>
  </si>
  <si>
    <t>County Court Judgements</t>
  </si>
  <si>
    <t>Insolvency Proceedings</t>
  </si>
  <si>
    <t>Financial Assessment - Notes &amp; Guidance</t>
  </si>
  <si>
    <t>Input</t>
  </si>
  <si>
    <t>Calculated</t>
  </si>
  <si>
    <t>Includes cash, debtors&lt;1 year, stock and investments</t>
  </si>
  <si>
    <t>If no stock then enter zero</t>
  </si>
  <si>
    <t>Other Legal/Director Issues</t>
  </si>
  <si>
    <t>All creditors &lt; 1 year</t>
  </si>
  <si>
    <t>Enter loss as a negative,  This is profit before interest and tax</t>
  </si>
  <si>
    <t>Interest and charges associated with cost of borrowing</t>
  </si>
  <si>
    <t>Can also be called "Payables"</t>
  </si>
  <si>
    <t>(a)</t>
  </si>
  <si>
    <t>(b)</t>
  </si>
  <si>
    <t>(c)</t>
  </si>
  <si>
    <t>(d)</t>
  </si>
  <si>
    <t>(e)</t>
  </si>
  <si>
    <t>(f)</t>
  </si>
  <si>
    <t>(g)</t>
  </si>
  <si>
    <t>(h)</t>
  </si>
  <si>
    <t>(i)</t>
  </si>
  <si>
    <t>(j)</t>
  </si>
  <si>
    <t>(k)</t>
  </si>
  <si>
    <t>(l)</t>
  </si>
  <si>
    <t>(m)</t>
  </si>
  <si>
    <t>Interest Cover (Op Profit)</t>
  </si>
  <si>
    <t>How effectively the company is using both equity and debt to generate a return</t>
  </si>
  <si>
    <t>What return is the company making after all expenditure</t>
  </si>
  <si>
    <t>How well does operating profit cover interest costs</t>
  </si>
  <si>
    <t>Stricter version of the above, excludes stock as this cannot always be converted into cash quickly</t>
  </si>
  <si>
    <t>How quickly does the company pay its suppliers</t>
  </si>
  <si>
    <t>Accountancy Ratios</t>
  </si>
  <si>
    <t>How quickly does the company collect its debt</t>
  </si>
  <si>
    <t>Red</t>
  </si>
  <si>
    <t>Amber</t>
  </si>
  <si>
    <t>Green</t>
  </si>
  <si>
    <t>Financial Analyst</t>
  </si>
  <si>
    <t>&lt;0</t>
  </si>
  <si>
    <t>&lt; 1.5</t>
  </si>
  <si>
    <t>&gt;4</t>
  </si>
  <si>
    <t>Neutal</t>
  </si>
  <si>
    <t>&gt;20%</t>
  </si>
  <si>
    <t>&lt; 4</t>
  </si>
  <si>
    <t>&lt;1</t>
  </si>
  <si>
    <t>&lt;1.5</t>
  </si>
  <si>
    <t>&lt;2</t>
  </si>
  <si>
    <t>&gt;2</t>
  </si>
  <si>
    <t>&lt;0.7</t>
  </si>
  <si>
    <t>&gt;1.2</t>
  </si>
  <si>
    <t>&lt;1.2</t>
  </si>
  <si>
    <t>&gt;90</t>
  </si>
  <si>
    <t>&gt;70</t>
  </si>
  <si>
    <t>&lt;50</t>
  </si>
  <si>
    <t>&lt;6%</t>
  </si>
  <si>
    <t>&lt;0%</t>
  </si>
  <si>
    <t>&lt;18%</t>
  </si>
  <si>
    <t>&gt;18%</t>
  </si>
  <si>
    <t>&lt;2%</t>
  </si>
  <si>
    <t>&lt;5%</t>
  </si>
  <si>
    <t>&gt;5%</t>
  </si>
  <si>
    <t>&lt;1.5%</t>
  </si>
  <si>
    <t>&lt;4%</t>
  </si>
  <si>
    <t>&gt;4%</t>
  </si>
  <si>
    <t>&lt;10%</t>
  </si>
  <si>
    <t>&lt;20%</t>
  </si>
  <si>
    <t>&gt;75%</t>
  </si>
  <si>
    <t>&gt;50%</t>
  </si>
  <si>
    <t>Information Received</t>
  </si>
  <si>
    <t>Audit Status of Information</t>
  </si>
  <si>
    <t>Full Unqualified Audit</t>
  </si>
  <si>
    <t>Partial Unqualified Audit</t>
  </si>
  <si>
    <t>Qualified Audit</t>
  </si>
  <si>
    <t>Unaudited Information</t>
  </si>
  <si>
    <t>Audit Exempt (SCA 2006)</t>
  </si>
  <si>
    <t>Values stated in £'s</t>
  </si>
  <si>
    <t>Analysis Comments</t>
  </si>
  <si>
    <t>Graph Workings</t>
  </si>
  <si>
    <t>Conditional Format Settings</t>
  </si>
  <si>
    <t>&gt;50</t>
  </si>
  <si>
    <t>Lists for Drop Downs</t>
  </si>
  <si>
    <t>Can also be called "Receivables"</t>
  </si>
  <si>
    <t>(c)/(a)</t>
  </si>
  <si>
    <t>(d)/(a)</t>
  </si>
  <si>
    <t>(f)/(a)</t>
  </si>
  <si>
    <t>(g)/(j)</t>
  </si>
  <si>
    <t>Non-Current Assets</t>
  </si>
  <si>
    <t>Values stated in £m</t>
  </si>
  <si>
    <t>Values stated in £bn</t>
  </si>
  <si>
    <t>Values stated in £k</t>
  </si>
  <si>
    <t>Graph Risks</t>
  </si>
  <si>
    <t>Negative (Increased Risk)</t>
  </si>
  <si>
    <t>Positive (Decreased Risk)</t>
  </si>
  <si>
    <t>Company/Entity Information</t>
  </si>
  <si>
    <t>Company/Entity  Name</t>
  </si>
  <si>
    <t>Neutral</t>
  </si>
  <si>
    <t>How well do the current assets cover current liabilities</t>
  </si>
  <si>
    <t>Gross Profit / (Loss)</t>
  </si>
  <si>
    <t>Operating Profit / (Loss)</t>
  </si>
  <si>
    <t>Net Profit / (Loss)</t>
  </si>
  <si>
    <r>
      <t>(h)/(a) 
x 365</t>
    </r>
    <r>
      <rPr>
        <sz val="8"/>
        <color theme="1"/>
        <rFont val="Arial"/>
        <family val="2"/>
      </rPr>
      <t>days</t>
    </r>
  </si>
  <si>
    <r>
      <t>(k)/(b)
x 365</t>
    </r>
    <r>
      <rPr>
        <sz val="8"/>
        <color theme="1"/>
        <rFont val="Arial"/>
        <family val="2"/>
      </rPr>
      <t>days</t>
    </r>
  </si>
  <si>
    <t>Total Assets - Current Liabilities</t>
  </si>
  <si>
    <t>Current Assets - Current Liabilities</t>
  </si>
  <si>
    <t>The analysis consists of applying standard accounting ratios to understand a bidders financial health. The risk impact and final outcome are not calculated using a formula, this is the professional opinion of the Commercial Finance Team. The report is quality assured by FCCA Head of Commercial Finance Team or other qualified colleague.
This document is produced to give the procurement function a professional opinion and make recommendations. However, the conclusion arrived at within this document is not mandated and the responsibility remains with the category over how to progress with the tender.</t>
  </si>
  <si>
    <t>The purpose of this document is to provide a limited assurance engagement regarding the bidders financial health based on the most recent two years accounts. The accounts assessed must be that of the bidding entity or nominated guarantor. The financial information is requested from the bidding entity, if this is not provided a copy of the accounts can be sourced from Companies House. Alternative information can be accepted and reviewed in accordance with published procurement ITT documentation.</t>
  </si>
  <si>
    <t>(d)/(e)</t>
  </si>
  <si>
    <t>Can also be called "Revenue" or "Sales"</t>
  </si>
  <si>
    <t>Can also be called "Operating Expenses/Costs" or "Direct Costs"</t>
  </si>
  <si>
    <t xml:space="preserve">Turnover - Cost of Sales </t>
  </si>
  <si>
    <t>Net Profit</t>
  </si>
  <si>
    <t>Loans, debentures, overdraft, finance lease/hire purchase (excluding those with group companies)</t>
  </si>
  <si>
    <t xml:space="preserve">Sometimes called "Net Worth", "Capital Employed" or "Shareholders' Funds/Equity" </t>
  </si>
  <si>
    <t>Risk Interpretation</t>
  </si>
  <si>
    <t>Head of Commercial Finance</t>
  </si>
  <si>
    <t>Values stated in $'s</t>
  </si>
  <si>
    <t>Values stated in $k</t>
  </si>
  <si>
    <t>Values stated in $m</t>
  </si>
  <si>
    <t>Values stated in $bn</t>
  </si>
  <si>
    <t>Values stated in €'s</t>
  </si>
  <si>
    <t>Values stated in €k</t>
  </si>
  <si>
    <t>Values stated in €m</t>
  </si>
  <si>
    <t>Values stated in €bn</t>
  </si>
  <si>
    <t>Period End Date</t>
  </si>
  <si>
    <t>D&amp;B Rating</t>
  </si>
  <si>
    <t>Failure Score</t>
  </si>
  <si>
    <t>Threshold Score</t>
  </si>
  <si>
    <t>Lot Details (if applicable)</t>
  </si>
  <si>
    <t>D&amp;B Comments</t>
  </si>
  <si>
    <t>Group Borrowings</t>
  </si>
  <si>
    <t>Gearing (external)</t>
  </si>
  <si>
    <t>Gearing (internal)</t>
  </si>
  <si>
    <t xml:space="preserve">Select Risk </t>
  </si>
  <si>
    <t>Commentary to summarise assessment and support outcome.</t>
  </si>
  <si>
    <t>Recommended actions if applicable</t>
  </si>
  <si>
    <t>SIC Codes:</t>
  </si>
  <si>
    <t>Sector Comparison</t>
  </si>
  <si>
    <t>Businesses with a higher financial strength rating</t>
  </si>
  <si>
    <t>Industry average - Failure Score</t>
  </si>
  <si>
    <t>What extent is the business reliant on internal debt</t>
  </si>
  <si>
    <t>What extent is the business reliant on external debt</t>
  </si>
  <si>
    <t>(n)</t>
  </si>
  <si>
    <t>Amounts owed to group</t>
  </si>
  <si>
    <t>(l)/(n)</t>
  </si>
  <si>
    <t>(m)/(n)</t>
  </si>
  <si>
    <t>(d)/(n)</t>
  </si>
  <si>
    <t>Acting as Guarantor for</t>
  </si>
  <si>
    <t>Guarantor</t>
  </si>
  <si>
    <t>Statement of Financial Position</t>
  </si>
  <si>
    <t>Income Statement</t>
  </si>
  <si>
    <t>3rd Party Q's</t>
  </si>
  <si>
    <t>QA / Approval</t>
  </si>
  <si>
    <t>DUNS Number</t>
  </si>
  <si>
    <t>Reason for Assessment</t>
  </si>
  <si>
    <t>Income Statement / Profit and Loss</t>
  </si>
  <si>
    <t>Statement of Financial Position / Balance Sheet</t>
  </si>
  <si>
    <t>Can also be called "Indirect Costs" or "Overheads" - Includes Distribution Costs</t>
  </si>
  <si>
    <t>External Borrowings</t>
  </si>
  <si>
    <t>What return is the company making from sales and direct costs</t>
  </si>
  <si>
    <t>What return is the company making after direct and Indirect Costs, excluding interest and tax</t>
  </si>
  <si>
    <r>
      <t xml:space="preserve">   </t>
    </r>
    <r>
      <rPr>
        <u/>
        <sz val="10"/>
        <color theme="1"/>
        <rFont val="Arial"/>
        <family val="2"/>
      </rPr>
      <t>(g)-(i)</t>
    </r>
    <r>
      <rPr>
        <sz val="10"/>
        <color theme="1"/>
        <rFont val="Arial"/>
        <family val="2"/>
      </rPr>
      <t xml:space="preserve">
      (j)</t>
    </r>
  </si>
  <si>
    <t>Consortium Member Bid Analysis</t>
  </si>
  <si>
    <t>Acceptable</t>
  </si>
  <si>
    <t>Acceptable -
Mitigating Actions</t>
  </si>
  <si>
    <t>Unacceptable</t>
  </si>
  <si>
    <t>Consortium Lead Name</t>
  </si>
  <si>
    <t>Profit after all expenditure and distributions (interest, tax, dividends etc.)</t>
  </si>
  <si>
    <t>Includes Intangible Assets (e.g. Goodwill) and  Tangible Assets (e.g. Property, Plant &amp;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</si>
</sst>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dd/mm/yy;@"/>
    <numFmt numFmtId="165" formatCode="&quot;£&quot;#,##0"/>
    <numFmt numFmtId="166" formatCode="0.0"/>
    <numFmt numFmtId="167" formatCode="0\ &quot;days&quot;"/>
    <numFmt numFmtId="168" formatCode="#,##0%;[Red]\(#,##0%\)"/>
    <numFmt numFmtId="169" formatCode="_-&quot;£&quot;#,##0_-;[Red]\(&quot;£&quot;#,##0\)_-;_-&quot;-&quot;_-;_-@_-"/>
    <numFmt numFmtId="170" formatCode="yyyy"/>
    <numFmt numFmtId="171" formatCode="[$-F800]dddd\,\ mmmm\ dd\,\ yyyy"/>
    <numFmt numFmtId="172" formatCode="_-#,##0_-;[Red]\(#,##0\)_-;_-&quot;-&quot;_-;_-@_-"/>
    <numFmt numFmtId="173" formatCode="[Red]#,##0%;\(#,##0%\)"/>
    <numFmt numFmtId="174" formatCode="000000000"/>
  </numFmts>
  <fonts count="18"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9.8"/>
      <color theme="1"/>
      <name val="Arial"/>
      <family val="2"/>
    </font>
    <font>
      <sz val="9"/>
      <color theme="1"/>
      <name val="Arial"/>
      <family val="2"/>
    </font>
    <font>
      <sz val="8"/>
      <color theme="1"/>
      <name val="Arial"/>
      <family val="2"/>
    </font>
    <font>
      <b/>
      <sz val="16"/>
      <color theme="1"/>
      <name val="Arial"/>
      <family val="2"/>
    </font>
    <font>
      <u/>
      <sz val="10"/>
      <color theme="1"/>
      <name val="Arial"/>
      <family val="2"/>
    </font>
    <font>
      <sz val="8"/>
      <color rgb="FF000000"/>
      <name val="Segoe UI"/>
      <family val="2"/>
    </font>
    <font>
      <b/>
      <sz val="18"/>
      <color theme="1"/>
      <name val="Calibri"/>
      <family val="2"/>
      <scheme val="minor"/>
    </font>
    <font>
      <sz val="9"/>
      <name val="Arial"/>
      <family val="2"/>
    </font>
    <font>
      <b/>
      <sz val="12"/>
      <color theme="1"/>
      <name val="Arial"/>
      <family val="2"/>
    </font>
    <font>
      <i/>
      <sz val="10"/>
      <color theme="1"/>
      <name val="Arial"/>
      <family val="2"/>
    </font>
    <font>
      <b/>
      <sz val="10"/>
      <color theme="1"/>
      <name val="Arial"/>
      <family val="2"/>
    </font>
    <font>
      <sz val="11"/>
      <color theme="1"/>
      <name val="Calibri"/>
      <family val="2"/>
    </font>
    <font>
      <sz val="9"/>
      <color theme="1"/>
      <name val="Calibri"/>
      <family val="2"/>
      <scheme val="minor"/>
    </font>
  </fonts>
  <fills count="15">
    <fill>
      <patternFill patternType="none"/>
    </fill>
    <fill>
      <patternFill patternType="gray125"/>
    </fill>
    <fill>
      <patternFill patternType="solid">
        <fgColor rgb="FFCFE2F3"/>
        <bgColor indexed="64"/>
      </patternFill>
    </fill>
    <fill>
      <patternFill patternType="solid">
        <fgColor rgb="FFF3F3F3"/>
        <bgColor indexed="64"/>
      </patternFill>
    </fill>
    <fill>
      <patternFill patternType="solid">
        <fgColor rgb="FFFFFFFF"/>
        <bgColor indexed="64"/>
      </patternFill>
    </fill>
    <fill>
      <patternFill patternType="solid">
        <fgColor rgb="FFFF9900"/>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8585"/>
        <bgColor indexed="64"/>
      </patternFill>
    </fill>
    <fill>
      <patternFill patternType="solid">
        <fgColor theme="5" tint="0.79998168889431442"/>
        <bgColor indexed="64"/>
      </patternFill>
    </fill>
    <fill>
      <patternFill patternType="solid">
        <fgColor theme="7" tint="0.79998168889431442"/>
        <bgColor indexed="64"/>
      </patternFill>
    </fill>
  </fills>
  <borders count="31">
    <border>
      <left/>
      <right/>
      <top/>
      <bottom/>
      <diagonal/>
    </border>
    <border>
      <left/>
      <right/>
      <top/>
      <bottom style="medium">
        <color rgb="FFEFEFEF"/>
      </bottom>
      <diagonal/>
    </border>
    <border>
      <left/>
      <right style="medium">
        <color rgb="FFEFEFEF"/>
      </right>
      <top/>
      <bottom/>
      <diagonal/>
    </border>
    <border>
      <left style="medium">
        <color rgb="FFEFEFEF"/>
      </left>
      <right/>
      <top style="medium">
        <color rgb="FFEFEFEF"/>
      </top>
      <bottom style="medium">
        <color rgb="FFEFEFEF"/>
      </bottom>
      <diagonal/>
    </border>
    <border>
      <left/>
      <right/>
      <top style="medium">
        <color rgb="FFEFEFEF"/>
      </top>
      <bottom style="medium">
        <color rgb="FFEFEFEF"/>
      </bottom>
      <diagonal/>
    </border>
    <border>
      <left/>
      <right style="medium">
        <color rgb="FFEFEFEF"/>
      </right>
      <top style="medium">
        <color rgb="FFEFEFEF"/>
      </top>
      <bottom style="medium">
        <color rgb="FFEFEFEF"/>
      </bottom>
      <diagonal/>
    </border>
    <border>
      <left style="medium">
        <color rgb="FFEFEFEF"/>
      </left>
      <right/>
      <top/>
      <bottom/>
      <diagonal/>
    </border>
    <border>
      <left style="medium">
        <color rgb="FFCCCCCC"/>
      </left>
      <right style="medium">
        <color rgb="FFCCCCCC"/>
      </right>
      <top style="medium">
        <color rgb="FFCCCCCC"/>
      </top>
      <bottom style="medium">
        <color rgb="FFCCCCCC"/>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right style="medium">
        <color rgb="FFEFEFEF"/>
      </right>
      <top/>
      <bottom style="medium">
        <color rgb="FFEFEFEF"/>
      </bottom>
      <diagonal/>
    </border>
    <border>
      <left/>
      <right style="medium">
        <color rgb="FFEFEFEF"/>
      </right>
      <top style="medium">
        <color rgb="FFEFEFEF"/>
      </top>
      <bottom/>
      <diagonal/>
    </border>
    <border>
      <left/>
      <right/>
      <top/>
      <bottom style="medium">
        <color rgb="FFCCCCCC"/>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rgb="FFEFEFEF"/>
      </left>
      <right/>
      <top style="medium">
        <color rgb="FFEFEFEF"/>
      </top>
      <bottom/>
      <diagonal/>
    </border>
    <border>
      <left/>
      <right/>
      <top style="medium">
        <color rgb="FFEFEFEF"/>
      </top>
      <bottom/>
      <diagonal/>
    </border>
    <border>
      <left style="medium">
        <color rgb="FFEFEFEF"/>
      </left>
      <right/>
      <top/>
      <bottom style="medium">
        <color rgb="FFEFEFEF"/>
      </bottom>
      <diagonal/>
    </border>
    <border>
      <left style="thin">
        <color theme="0" tint="-4.9989318521683403E-2"/>
      </left>
      <right style="thin">
        <color theme="0" tint="-4.9989318521683403E-2"/>
      </right>
      <top style="thin">
        <color theme="0" tint="-4.9989318521683403E-2"/>
      </top>
      <bottom/>
      <diagonal/>
    </border>
    <border>
      <left/>
      <right style="thin">
        <color theme="6" tint="0.79995117038483843"/>
      </right>
      <top style="thin">
        <color theme="6" tint="0.79998168889431442"/>
      </top>
      <bottom style="thin">
        <color theme="6" tint="0.79995117038483843"/>
      </bottom>
      <diagonal/>
    </border>
    <border>
      <left/>
      <right style="thin">
        <color rgb="FFEFEFEF"/>
      </right>
      <top/>
      <bottom/>
      <diagonal/>
    </border>
  </borders>
  <cellStyleXfs count="2">
    <xf numFmtId="0" fontId="0" fillId="0" borderId="0"/>
    <xf numFmtId="9" fontId="2" fillId="0" borderId="0" applyFont="0" applyFill="0" applyBorder="0" applyAlignment="0" applyProtection="0"/>
  </cellStyleXfs>
  <cellXfs count="262">
    <xf numFmtId="0" fontId="0" fillId="0" borderId="0" xfId="0"/>
    <xf numFmtId="0" fontId="1" fillId="0" borderId="0" xfId="0" applyFont="1" applyAlignment="1">
      <alignment wrapText="1"/>
    </xf>
    <xf numFmtId="0" fontId="1" fillId="0" borderId="0" xfId="0" applyFont="1" applyAlignment="1">
      <alignment vertical="center" wrapText="1"/>
    </xf>
    <xf numFmtId="0" fontId="1" fillId="3" borderId="0" xfId="0" applyFont="1" applyFill="1" applyAlignment="1">
      <alignment wrapText="1"/>
    </xf>
    <xf numFmtId="0" fontId="1" fillId="4" borderId="0" xfId="0" applyFont="1" applyFill="1" applyAlignment="1">
      <alignment wrapText="1"/>
    </xf>
    <xf numFmtId="0" fontId="1" fillId="3" borderId="2" xfId="0" applyFont="1" applyFill="1" applyBorder="1" applyAlignment="1">
      <alignment wrapText="1"/>
    </xf>
    <xf numFmtId="0" fontId="1" fillId="3" borderId="0" xfId="0" applyFont="1" applyFill="1" applyAlignment="1">
      <alignment horizontal="left"/>
    </xf>
    <xf numFmtId="0" fontId="1" fillId="3" borderId="0" xfId="0" applyFont="1" applyFill="1" applyAlignment="1"/>
    <xf numFmtId="0" fontId="1" fillId="0" borderId="0" xfId="0" applyFont="1" applyAlignment="1"/>
    <xf numFmtId="0" fontId="1" fillId="0" borderId="0" xfId="0" applyFont="1" applyAlignment="1">
      <alignment vertical="center"/>
    </xf>
    <xf numFmtId="0" fontId="0" fillId="0" borderId="0" xfId="0" applyAlignment="1"/>
    <xf numFmtId="0" fontId="1" fillId="3" borderId="0" xfId="0" applyFont="1" applyFill="1" applyAlignment="1">
      <alignment horizontal="right"/>
    </xf>
    <xf numFmtId="0" fontId="1" fillId="0" borderId="0" xfId="0" applyFont="1" applyAlignment="1">
      <alignment horizontal="right" vertical="center"/>
    </xf>
    <xf numFmtId="165" fontId="3" fillId="0" borderId="0" xfId="0" applyNumberFormat="1" applyFont="1" applyFill="1" applyBorder="1" applyAlignment="1" applyProtection="1">
      <alignment horizontal="center" wrapText="1"/>
      <protection locked="0"/>
    </xf>
    <xf numFmtId="0" fontId="0" fillId="7" borderId="0" xfId="0" applyFill="1"/>
    <xf numFmtId="0" fontId="1" fillId="0" borderId="0" xfId="0" applyFont="1"/>
    <xf numFmtId="0" fontId="1" fillId="0" borderId="0" xfId="0" applyFont="1" applyFill="1" applyBorder="1"/>
    <xf numFmtId="0" fontId="1" fillId="0" borderId="0" xfId="0" applyFont="1" applyFill="1" applyBorder="1" applyAlignment="1">
      <alignment horizontal="center"/>
    </xf>
    <xf numFmtId="0" fontId="1" fillId="7" borderId="0" xfId="0" applyFont="1" applyFill="1" applyBorder="1"/>
    <xf numFmtId="0" fontId="1" fillId="7" borderId="0" xfId="0" applyFont="1" applyFill="1" applyAlignment="1"/>
    <xf numFmtId="0" fontId="1" fillId="0" borderId="0" xfId="0" applyFont="1" applyFill="1" applyBorder="1" applyAlignment="1"/>
    <xf numFmtId="165" fontId="1" fillId="0" borderId="0" xfId="0" applyNumberFormat="1" applyFont="1" applyFill="1" applyBorder="1" applyAlignment="1" applyProtection="1">
      <alignment horizontal="center"/>
      <protection locked="0"/>
    </xf>
    <xf numFmtId="0" fontId="1" fillId="7" borderId="0" xfId="0" applyFont="1" applyFill="1" applyBorder="1" applyAlignment="1"/>
    <xf numFmtId="0" fontId="0" fillId="8" borderId="0" xfId="0" applyFill="1"/>
    <xf numFmtId="0" fontId="0" fillId="9" borderId="0" xfId="0" applyFill="1" applyAlignment="1"/>
    <xf numFmtId="0" fontId="0" fillId="0" borderId="0" xfId="0" applyFill="1" applyAlignment="1"/>
    <xf numFmtId="0" fontId="1" fillId="0" borderId="0" xfId="0" applyFont="1" applyFill="1" applyAlignment="1"/>
    <xf numFmtId="0" fontId="1" fillId="7" borderId="9" xfId="0" applyFont="1" applyFill="1" applyBorder="1"/>
    <xf numFmtId="0" fontId="1" fillId="7" borderId="11" xfId="0" applyFont="1" applyFill="1" applyBorder="1" applyAlignment="1"/>
    <xf numFmtId="0" fontId="1" fillId="7" borderId="13" xfId="0" applyFont="1" applyFill="1" applyBorder="1" applyAlignment="1"/>
    <xf numFmtId="0" fontId="1" fillId="7" borderId="14" xfId="0" applyFont="1" applyFill="1" applyBorder="1" applyAlignment="1"/>
    <xf numFmtId="164" fontId="4" fillId="7" borderId="10" xfId="0" applyNumberFormat="1" applyFont="1" applyFill="1" applyBorder="1" applyAlignment="1" applyProtection="1">
      <alignment horizontal="center"/>
      <protection locked="0"/>
    </xf>
    <xf numFmtId="0" fontId="1" fillId="0" borderId="0" xfId="0" applyFont="1" applyFill="1" applyAlignment="1">
      <alignment wrapText="1"/>
    </xf>
    <xf numFmtId="0" fontId="1" fillId="7" borderId="0" xfId="0" applyFont="1" applyFill="1" applyAlignment="1">
      <alignment horizontal="right"/>
    </xf>
    <xf numFmtId="0" fontId="1" fillId="3" borderId="0" xfId="0" applyFont="1" applyFill="1" applyBorder="1" applyAlignment="1">
      <alignment horizontal="left"/>
    </xf>
    <xf numFmtId="0" fontId="1" fillId="3" borderId="0" xfId="0" applyFont="1" applyFill="1" applyBorder="1" applyAlignment="1"/>
    <xf numFmtId="0" fontId="1" fillId="7" borderId="0" xfId="0" applyFont="1" applyFill="1" applyAlignment="1">
      <alignment horizontal="left"/>
    </xf>
    <xf numFmtId="0" fontId="3" fillId="0" borderId="0" xfId="0" applyFont="1"/>
    <xf numFmtId="0" fontId="1" fillId="8" borderId="0" xfId="0" applyFont="1" applyFill="1" applyBorder="1" applyAlignment="1"/>
    <xf numFmtId="0" fontId="1" fillId="3" borderId="0" xfId="0" applyFont="1" applyFill="1" applyBorder="1" applyAlignment="1">
      <alignment wrapText="1"/>
    </xf>
    <xf numFmtId="0" fontId="1" fillId="3" borderId="0" xfId="0" applyFont="1" applyFill="1" applyAlignment="1">
      <alignment horizontal="center"/>
    </xf>
    <xf numFmtId="14" fontId="1" fillId="0" borderId="9" xfId="0" applyNumberFormat="1" applyFont="1" applyFill="1" applyBorder="1" applyAlignment="1">
      <alignment horizontal="center"/>
    </xf>
    <xf numFmtId="0" fontId="0" fillId="9" borderId="0" xfId="0" applyFill="1" applyAlignment="1">
      <alignment horizontal="center"/>
    </xf>
    <xf numFmtId="0" fontId="0" fillId="9" borderId="0" xfId="0" applyFill="1" applyBorder="1" applyAlignment="1"/>
    <xf numFmtId="0" fontId="1" fillId="9" borderId="11" xfId="0" applyFont="1" applyFill="1" applyBorder="1" applyAlignment="1"/>
    <xf numFmtId="0" fontId="1" fillId="9" borderId="0" xfId="0" applyFont="1" applyFill="1" applyBorder="1" applyAlignment="1"/>
    <xf numFmtId="0" fontId="1" fillId="9" borderId="0" xfId="0" applyFont="1" applyFill="1" applyBorder="1" applyAlignment="1">
      <alignment horizontal="left"/>
    </xf>
    <xf numFmtId="169" fontId="0" fillId="0" borderId="0" xfId="0" applyNumberFormat="1" applyAlignment="1"/>
    <xf numFmtId="0" fontId="5" fillId="0" borderId="0" xfId="0" applyFont="1" applyAlignment="1">
      <alignment vertical="center" wrapText="1"/>
    </xf>
    <xf numFmtId="0" fontId="0" fillId="9" borderId="0" xfId="0" applyFill="1"/>
    <xf numFmtId="0" fontId="1" fillId="9" borderId="12" xfId="0" applyFont="1" applyFill="1" applyBorder="1" applyAlignment="1">
      <alignment horizontal="left"/>
    </xf>
    <xf numFmtId="169" fontId="4" fillId="0" borderId="20" xfId="0" applyNumberFormat="1" applyFont="1" applyFill="1" applyBorder="1" applyAlignment="1">
      <alignment horizontal="left"/>
    </xf>
    <xf numFmtId="49" fontId="1" fillId="0" borderId="0" xfId="0" applyNumberFormat="1" applyFont="1"/>
    <xf numFmtId="0" fontId="1" fillId="0" borderId="0" xfId="0" quotePrefix="1" applyFont="1"/>
    <xf numFmtId="0" fontId="1" fillId="0" borderId="20" xfId="0" applyFont="1" applyBorder="1" applyAlignment="1">
      <alignment horizontal="center"/>
    </xf>
    <xf numFmtId="0" fontId="1" fillId="12" borderId="20" xfId="0" applyFont="1" applyFill="1" applyBorder="1" applyAlignment="1">
      <alignment horizontal="center" vertical="center"/>
    </xf>
    <xf numFmtId="0" fontId="1" fillId="12" borderId="20" xfId="0" applyFont="1" applyFill="1" applyBorder="1" applyAlignment="1">
      <alignment horizontal="center"/>
    </xf>
    <xf numFmtId="0" fontId="1" fillId="12" borderId="16" xfId="0" applyFont="1" applyFill="1" applyBorder="1" applyAlignment="1">
      <alignment horizontal="center"/>
    </xf>
    <xf numFmtId="0" fontId="1" fillId="13" borderId="20" xfId="0" applyFont="1" applyFill="1" applyBorder="1" applyAlignment="1">
      <alignment horizontal="center" vertical="center"/>
    </xf>
    <xf numFmtId="0" fontId="1" fillId="13" borderId="20" xfId="0" applyFont="1" applyFill="1" applyBorder="1" applyAlignment="1">
      <alignment horizontal="center"/>
    </xf>
    <xf numFmtId="0" fontId="1" fillId="13" borderId="16" xfId="0" applyFont="1" applyFill="1" applyBorder="1" applyAlignment="1">
      <alignment horizontal="center"/>
    </xf>
    <xf numFmtId="0" fontId="1" fillId="11" borderId="20" xfId="0" applyFont="1" applyFill="1" applyBorder="1" applyAlignment="1">
      <alignment horizontal="center" vertical="center"/>
    </xf>
    <xf numFmtId="0" fontId="1" fillId="11" borderId="20" xfId="0" applyFont="1" applyFill="1" applyBorder="1" applyAlignment="1">
      <alignment horizontal="center"/>
    </xf>
    <xf numFmtId="0" fontId="1" fillId="11" borderId="16" xfId="0" applyFont="1" applyFill="1" applyBorder="1" applyAlignment="1">
      <alignment horizontal="center"/>
    </xf>
    <xf numFmtId="0" fontId="0" fillId="0" borderId="0" xfId="0" applyFont="1" applyFill="1" applyAlignment="1"/>
    <xf numFmtId="0" fontId="1" fillId="7" borderId="14" xfId="0" applyFont="1" applyFill="1" applyBorder="1"/>
    <xf numFmtId="0" fontId="1" fillId="8" borderId="0" xfId="0" applyFont="1" applyFill="1" applyAlignment="1"/>
    <xf numFmtId="0" fontId="1" fillId="3" borderId="6" xfId="0" applyFont="1" applyFill="1" applyBorder="1" applyAlignment="1"/>
    <xf numFmtId="0" fontId="0" fillId="0" borderId="0" xfId="0" applyFill="1"/>
    <xf numFmtId="0" fontId="1" fillId="6" borderId="21" xfId="0" applyFont="1" applyFill="1" applyBorder="1" applyAlignment="1">
      <alignment wrapText="1"/>
    </xf>
    <xf numFmtId="0" fontId="1" fillId="6" borderId="5" xfId="0" applyFont="1" applyFill="1" applyBorder="1" applyAlignment="1">
      <alignment wrapText="1"/>
    </xf>
    <xf numFmtId="0" fontId="1" fillId="6" borderId="22" xfId="0" applyFont="1" applyFill="1" applyBorder="1" applyAlignment="1">
      <alignment wrapText="1"/>
    </xf>
    <xf numFmtId="0" fontId="1" fillId="3" borderId="1" xfId="0" applyFont="1" applyFill="1" applyBorder="1" applyAlignment="1">
      <alignment horizontal="left"/>
    </xf>
    <xf numFmtId="9" fontId="1" fillId="12" borderId="20" xfId="0" applyNumberFormat="1" applyFont="1" applyFill="1" applyBorder="1" applyAlignment="1">
      <alignment horizontal="center"/>
    </xf>
    <xf numFmtId="10" fontId="1" fillId="13" borderId="20" xfId="0" applyNumberFormat="1" applyFont="1" applyFill="1" applyBorder="1" applyAlignment="1">
      <alignment horizontal="center"/>
    </xf>
    <xf numFmtId="9" fontId="1" fillId="13" borderId="20" xfId="0" applyNumberFormat="1" applyFont="1" applyFill="1" applyBorder="1" applyAlignment="1">
      <alignment horizontal="center"/>
    </xf>
    <xf numFmtId="9" fontId="1" fillId="11" borderId="20" xfId="0" applyNumberFormat="1" applyFont="1" applyFill="1" applyBorder="1" applyAlignment="1">
      <alignment horizontal="center"/>
    </xf>
    <xf numFmtId="9" fontId="1" fillId="12" borderId="20" xfId="0" applyNumberFormat="1" applyFont="1" applyFill="1" applyBorder="1" applyAlignment="1">
      <alignment horizontal="center" vertical="center"/>
    </xf>
    <xf numFmtId="9" fontId="1" fillId="13" borderId="20" xfId="0" applyNumberFormat="1" applyFont="1" applyFill="1" applyBorder="1" applyAlignment="1">
      <alignment horizontal="center" vertical="center"/>
    </xf>
    <xf numFmtId="9" fontId="1" fillId="11" borderId="20" xfId="0" applyNumberFormat="1" applyFont="1" applyFill="1" applyBorder="1" applyAlignment="1">
      <alignment horizontal="center" vertical="center"/>
    </xf>
    <xf numFmtId="0" fontId="0" fillId="0" borderId="0" xfId="0" applyAlignment="1">
      <alignment horizontal="center"/>
    </xf>
    <xf numFmtId="0" fontId="0" fillId="14" borderId="0" xfId="0" applyFill="1"/>
    <xf numFmtId="0" fontId="0" fillId="14" borderId="0" xfId="0" applyFill="1" applyAlignment="1">
      <alignment horizontal="center"/>
    </xf>
    <xf numFmtId="0" fontId="1" fillId="14" borderId="0" xfId="0" applyFont="1" applyFill="1" applyBorder="1" applyAlignment="1">
      <alignment vertical="center"/>
    </xf>
    <xf numFmtId="0" fontId="1" fillId="14" borderId="11" xfId="0" applyFont="1" applyFill="1" applyBorder="1"/>
    <xf numFmtId="0" fontId="1" fillId="14" borderId="11" xfId="0" applyFont="1" applyFill="1" applyBorder="1" applyAlignment="1"/>
    <xf numFmtId="0" fontId="1" fillId="14" borderId="7" xfId="0" applyFont="1" applyFill="1" applyBorder="1" applyAlignment="1"/>
    <xf numFmtId="170" fontId="1" fillId="14" borderId="7" xfId="0" applyNumberFormat="1" applyFont="1" applyFill="1" applyBorder="1" applyAlignment="1">
      <alignment horizontal="center"/>
    </xf>
    <xf numFmtId="0" fontId="1" fillId="14" borderId="7" xfId="0" applyFont="1" applyFill="1" applyBorder="1" applyAlignment="1">
      <alignment horizontal="center"/>
    </xf>
    <xf numFmtId="9" fontId="1" fillId="10" borderId="20" xfId="0" applyNumberFormat="1" applyFont="1" applyFill="1" applyBorder="1" applyAlignment="1">
      <alignment horizontal="center" vertical="center"/>
    </xf>
    <xf numFmtId="9" fontId="1" fillId="10" borderId="20" xfId="0" applyNumberFormat="1" applyFont="1" applyFill="1" applyBorder="1" applyAlignment="1">
      <alignment horizontal="center"/>
    </xf>
    <xf numFmtId="0" fontId="1" fillId="10" borderId="20" xfId="0" applyFont="1" applyFill="1" applyBorder="1" applyAlignment="1">
      <alignment horizontal="center"/>
    </xf>
    <xf numFmtId="0" fontId="1" fillId="10" borderId="20" xfId="0" applyFont="1" applyFill="1" applyBorder="1" applyAlignment="1">
      <alignment horizontal="center" vertical="center"/>
    </xf>
    <xf numFmtId="0" fontId="1" fillId="10" borderId="16" xfId="0" applyFont="1" applyFill="1" applyBorder="1" applyAlignment="1">
      <alignment horizontal="center"/>
    </xf>
    <xf numFmtId="0" fontId="0" fillId="0" borderId="0" xfId="0" quotePrefix="1"/>
    <xf numFmtId="0" fontId="0" fillId="7" borderId="0" xfId="0" applyFill="1" applyAlignment="1"/>
    <xf numFmtId="0" fontId="0" fillId="0" borderId="0" xfId="0" applyFill="1" applyBorder="1" applyAlignment="1"/>
    <xf numFmtId="14" fontId="1" fillId="0" borderId="8" xfId="0" applyNumberFormat="1" applyFont="1" applyFill="1" applyBorder="1" applyAlignment="1">
      <alignment horizontal="center"/>
    </xf>
    <xf numFmtId="0" fontId="1" fillId="0" borderId="15" xfId="0" applyFont="1" applyFill="1" applyBorder="1" applyAlignment="1" applyProtection="1">
      <alignment horizontal="center"/>
      <protection locked="0"/>
    </xf>
    <xf numFmtId="14" fontId="1" fillId="0" borderId="9" xfId="0" applyNumberFormat="1" applyFont="1" applyFill="1" applyBorder="1" applyAlignment="1" applyProtection="1">
      <alignment horizontal="center"/>
      <protection locked="0"/>
    </xf>
    <xf numFmtId="14" fontId="1" fillId="0" borderId="8" xfId="0" applyNumberFormat="1" applyFont="1" applyFill="1" applyBorder="1" applyAlignment="1" applyProtection="1">
      <alignment horizontal="center"/>
      <protection locked="0"/>
    </xf>
    <xf numFmtId="0" fontId="7" fillId="5" borderId="0" xfId="0" applyFont="1" applyFill="1" applyAlignment="1" applyProtection="1">
      <alignment vertical="center" wrapText="1"/>
      <protection locked="0"/>
    </xf>
    <xf numFmtId="0" fontId="0" fillId="0" borderId="0" xfId="0" applyAlignment="1">
      <alignment wrapText="1"/>
    </xf>
    <xf numFmtId="0" fontId="1" fillId="9" borderId="0" xfId="0" applyFont="1" applyFill="1" applyAlignment="1"/>
    <xf numFmtId="0" fontId="1" fillId="0" borderId="9" xfId="0" applyFont="1" applyFill="1" applyBorder="1" applyAlignment="1"/>
    <xf numFmtId="0" fontId="1" fillId="7" borderId="0" xfId="0" applyFont="1" applyFill="1" applyBorder="1" applyAlignment="1">
      <alignment wrapText="1"/>
    </xf>
    <xf numFmtId="0" fontId="1" fillId="7" borderId="1" xfId="0" applyFont="1" applyFill="1" applyBorder="1" applyAlignment="1" applyProtection="1">
      <alignment wrapText="1"/>
      <protection locked="0"/>
    </xf>
    <xf numFmtId="0" fontId="1" fillId="7" borderId="4" xfId="0" applyFont="1" applyFill="1" applyBorder="1" applyAlignment="1" applyProtection="1">
      <alignment wrapText="1"/>
      <protection locked="0"/>
    </xf>
    <xf numFmtId="14" fontId="1" fillId="7" borderId="26" xfId="0" applyNumberFormat="1" applyFont="1" applyFill="1" applyBorder="1" applyAlignment="1" applyProtection="1">
      <alignment wrapText="1"/>
      <protection locked="0"/>
    </xf>
    <xf numFmtId="168" fontId="3" fillId="0" borderId="12" xfId="1" applyNumberFormat="1" applyFont="1" applyFill="1" applyBorder="1" applyAlignment="1" applyProtection="1">
      <alignment horizontal="center"/>
    </xf>
    <xf numFmtId="168" fontId="3" fillId="0" borderId="20" xfId="1" applyNumberFormat="1" applyFont="1" applyFill="1" applyBorder="1" applyAlignment="1" applyProtection="1">
      <alignment horizontal="center"/>
    </xf>
    <xf numFmtId="168" fontId="3" fillId="9" borderId="0" xfId="1" applyNumberFormat="1" applyFont="1" applyFill="1" applyBorder="1" applyAlignment="1" applyProtection="1">
      <alignment horizontal="center"/>
    </xf>
    <xf numFmtId="168" fontId="3" fillId="9" borderId="12" xfId="1" applyNumberFormat="1" applyFont="1" applyFill="1" applyBorder="1" applyAlignment="1" applyProtection="1">
      <alignment horizontal="center"/>
    </xf>
    <xf numFmtId="9" fontId="3" fillId="0" borderId="12" xfId="1" applyFont="1" applyFill="1" applyBorder="1" applyAlignment="1" applyProtection="1">
      <alignment horizontal="center"/>
    </xf>
    <xf numFmtId="166" fontId="3" fillId="0" borderId="12" xfId="1" applyNumberFormat="1" applyFont="1" applyFill="1" applyBorder="1" applyAlignment="1" applyProtection="1">
      <alignment horizontal="center"/>
    </xf>
    <xf numFmtId="166" fontId="3" fillId="0" borderId="20" xfId="1" applyNumberFormat="1" applyFont="1" applyFill="1" applyBorder="1" applyAlignment="1" applyProtection="1">
      <alignment horizontal="center"/>
    </xf>
    <xf numFmtId="167" fontId="3" fillId="0" borderId="12" xfId="1" applyNumberFormat="1" applyFont="1" applyFill="1" applyBorder="1" applyAlignment="1" applyProtection="1">
      <alignment horizontal="center"/>
    </xf>
    <xf numFmtId="168" fontId="3" fillId="0" borderId="15" xfId="1" applyNumberFormat="1" applyFont="1" applyFill="1" applyBorder="1" applyAlignment="1" applyProtection="1">
      <alignment horizontal="center"/>
    </xf>
    <xf numFmtId="0" fontId="1" fillId="3" borderId="0" xfId="0" applyFont="1" applyFill="1" applyBorder="1" applyAlignment="1">
      <alignment horizontal="left"/>
    </xf>
    <xf numFmtId="0" fontId="1" fillId="3" borderId="0" xfId="0" applyFont="1" applyFill="1" applyAlignment="1">
      <alignment horizontal="right"/>
    </xf>
    <xf numFmtId="0" fontId="0" fillId="9" borderId="0" xfId="0" applyFill="1" applyAlignment="1">
      <alignment horizont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6" fillId="0" borderId="0" xfId="0" applyFont="1"/>
    <xf numFmtId="172" fontId="12" fillId="0" borderId="0" xfId="0" applyNumberFormat="1" applyFont="1" applyFill="1" applyBorder="1" applyAlignment="1" applyProtection="1">
      <alignment horizontal="center"/>
      <protection locked="0"/>
    </xf>
    <xf numFmtId="172" fontId="12" fillId="0" borderId="20" xfId="0" applyNumberFormat="1" applyFont="1" applyFill="1" applyBorder="1" applyAlignment="1" applyProtection="1">
      <alignment horizontal="center"/>
      <protection locked="0"/>
    </xf>
    <xf numFmtId="172" fontId="12" fillId="0" borderId="14" xfId="0" applyNumberFormat="1" applyFont="1" applyFill="1" applyBorder="1" applyAlignment="1" applyProtection="1">
      <alignment horizontal="center"/>
      <protection locked="0"/>
    </xf>
    <xf numFmtId="0" fontId="6" fillId="0" borderId="0" xfId="0" applyFont="1" applyAlignment="1">
      <alignment vertical="center" wrapText="1"/>
    </xf>
    <xf numFmtId="1" fontId="0" fillId="0" borderId="29" xfId="1" applyNumberFormat="1" applyFont="1" applyFill="1" applyBorder="1" applyAlignment="1">
      <alignment horizontal="center"/>
    </xf>
    <xf numFmtId="0" fontId="1" fillId="4" borderId="30" xfId="0" applyFont="1" applyFill="1" applyBorder="1" applyAlignment="1" applyProtection="1">
      <protection locked="0"/>
    </xf>
    <xf numFmtId="0" fontId="1" fillId="3" borderId="0" xfId="0" applyFont="1" applyFill="1" applyBorder="1" applyAlignment="1">
      <alignment horizontal="left"/>
    </xf>
    <xf numFmtId="0" fontId="1" fillId="3" borderId="0" xfId="0" applyFont="1" applyFill="1" applyAlignment="1">
      <alignment horizontal="right"/>
    </xf>
    <xf numFmtId="173" fontId="3" fillId="0" borderId="12" xfId="1" applyNumberFormat="1" applyFont="1" applyFill="1" applyBorder="1" applyAlignment="1" applyProtection="1">
      <alignment horizontal="center"/>
    </xf>
    <xf numFmtId="173" fontId="0" fillId="0" borderId="0" xfId="0" applyNumberFormat="1" applyAlignment="1">
      <alignment horizontal="center"/>
    </xf>
    <xf numFmtId="0" fontId="1" fillId="4" borderId="9" xfId="0" applyFont="1" applyFill="1" applyBorder="1" applyAlignment="1" applyProtection="1">
      <alignment horizontal="center"/>
      <protection locked="0"/>
    </xf>
    <xf numFmtId="2" fontId="0" fillId="0" borderId="0" xfId="0" applyNumberFormat="1"/>
    <xf numFmtId="0" fontId="1" fillId="11" borderId="0" xfId="0" applyFont="1" applyFill="1" applyBorder="1" applyAlignment="1">
      <alignment horizontal="center" vertic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 fillId="0" borderId="11" xfId="0" quotePrefix="1" applyFont="1" applyBorder="1" applyAlignment="1">
      <alignment horizontal="center"/>
    </xf>
    <xf numFmtId="0" fontId="1" fillId="0" borderId="12" xfId="0" quotePrefix="1" applyFont="1" applyBorder="1" applyAlignment="1">
      <alignment horizontal="center"/>
    </xf>
    <xf numFmtId="0" fontId="6" fillId="0" borderId="0" xfId="0" applyFont="1" applyAlignment="1">
      <alignment horizontal="center" vertical="center" wrapText="1"/>
    </xf>
    <xf numFmtId="0" fontId="1" fillId="12" borderId="20" xfId="0" applyFont="1" applyFill="1" applyBorder="1" applyAlignment="1">
      <alignment horizontal="center" vertical="center"/>
    </xf>
    <xf numFmtId="0" fontId="1" fillId="13" borderId="20" xfId="0" applyFont="1" applyFill="1" applyBorder="1" applyAlignment="1">
      <alignment horizontal="center" vertical="center"/>
    </xf>
    <xf numFmtId="0" fontId="1" fillId="0" borderId="20" xfId="0" applyFont="1" applyBorder="1" applyAlignment="1">
      <alignment horizontal="center" vertical="center"/>
    </xf>
    <xf numFmtId="0" fontId="1" fillId="11" borderId="20" xfId="0" applyFont="1" applyFill="1" applyBorder="1" applyAlignment="1">
      <alignment horizontal="center" vertical="center"/>
    </xf>
    <xf numFmtId="0" fontId="1" fillId="7" borderId="0" xfId="0" applyFont="1" applyFill="1" applyBorder="1" applyAlignment="1">
      <alignment horizontal="left" vertical="center"/>
    </xf>
    <xf numFmtId="0" fontId="1" fillId="0" borderId="12" xfId="0" quotePrefix="1" applyFont="1" applyBorder="1" applyAlignment="1">
      <alignment horizontal="center" vertical="center" wrapText="1"/>
    </xf>
    <xf numFmtId="0" fontId="1" fillId="0" borderId="20" xfId="0" quotePrefix="1" applyFont="1" applyBorder="1" applyAlignment="1">
      <alignment horizontal="center" vertical="center" wrapText="1"/>
    </xf>
    <xf numFmtId="169" fontId="4" fillId="0" borderId="11" xfId="0" applyNumberFormat="1" applyFont="1" applyFill="1" applyBorder="1" applyAlignment="1">
      <alignment horizontal="left" vertical="center"/>
    </xf>
    <xf numFmtId="0" fontId="1" fillId="12" borderId="0" xfId="0" applyFont="1" applyFill="1" applyBorder="1" applyAlignment="1">
      <alignment horizontal="center" vertical="center"/>
    </xf>
    <xf numFmtId="0" fontId="1" fillId="13"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15" xfId="0" quotePrefix="1" applyFont="1" applyBorder="1" applyAlignment="1">
      <alignment horizontal="center" vertical="center" wrapText="1"/>
    </xf>
    <xf numFmtId="0" fontId="1" fillId="0" borderId="16" xfId="0" quotePrefix="1" applyFont="1" applyBorder="1" applyAlignment="1">
      <alignment horizontal="center" vertical="center" wrapText="1"/>
    </xf>
    <xf numFmtId="0" fontId="1" fillId="7" borderId="11" xfId="0" applyFont="1" applyFill="1" applyBorder="1" applyAlignment="1">
      <alignment horizontal="left" vertical="center"/>
    </xf>
    <xf numFmtId="0" fontId="1" fillId="7" borderId="12" xfId="0" applyFont="1" applyFill="1" applyBorder="1" applyAlignment="1">
      <alignment horizontal="left" vertical="center"/>
    </xf>
    <xf numFmtId="0" fontId="1" fillId="0" borderId="11" xfId="0" quotePrefix="1" applyFont="1" applyBorder="1" applyAlignment="1">
      <alignment horizontal="left" vertical="center" wrapText="1"/>
    </xf>
    <xf numFmtId="0" fontId="1" fillId="0" borderId="12" xfId="0" quotePrefix="1" applyFont="1" applyBorder="1" applyAlignment="1">
      <alignment horizontal="left" vertical="center" wrapText="1"/>
    </xf>
    <xf numFmtId="0" fontId="1" fillId="0" borderId="11" xfId="0" quotePrefix="1" applyFont="1" applyBorder="1" applyAlignment="1">
      <alignment horizontal="center" vertical="center"/>
    </xf>
    <xf numFmtId="0" fontId="1" fillId="0" borderId="12" xfId="0" quotePrefix="1" applyFont="1" applyBorder="1" applyAlignment="1">
      <alignment horizontal="center" vertical="center"/>
    </xf>
    <xf numFmtId="169" fontId="4" fillId="0" borderId="13" xfId="0" applyNumberFormat="1" applyFont="1" applyFill="1" applyBorder="1" applyAlignment="1">
      <alignment horizontal="left" vertical="center"/>
    </xf>
    <xf numFmtId="0" fontId="1" fillId="0" borderId="10"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9" fontId="0" fillId="0" borderId="18" xfId="1" applyFont="1" applyFill="1" applyBorder="1" applyAlignment="1">
      <alignment horizontal="center"/>
    </xf>
    <xf numFmtId="0" fontId="0" fillId="7" borderId="9" xfId="0" applyFill="1" applyBorder="1" applyAlignment="1">
      <alignment horizontal="left"/>
    </xf>
    <xf numFmtId="0" fontId="17" fillId="0" borderId="18" xfId="0" applyFont="1" applyFill="1" applyBorder="1" applyAlignment="1" applyProtection="1">
      <alignment horizontal="center"/>
      <protection locked="0"/>
    </xf>
    <xf numFmtId="0" fontId="17" fillId="0" borderId="14" xfId="0" applyFont="1" applyFill="1" applyBorder="1" applyAlignment="1" applyProtection="1">
      <alignment horizontal="center"/>
      <protection locked="0"/>
    </xf>
    <xf numFmtId="0" fontId="17" fillId="0" borderId="13" xfId="0" applyFont="1" applyFill="1" applyBorder="1" applyAlignment="1" applyProtection="1">
      <alignment horizontal="center"/>
      <protection locked="0"/>
    </xf>
    <xf numFmtId="0" fontId="17" fillId="0" borderId="15" xfId="0" applyFont="1" applyFill="1" applyBorder="1" applyAlignment="1" applyProtection="1">
      <alignment horizontal="center"/>
      <protection locked="0"/>
    </xf>
    <xf numFmtId="0" fontId="17" fillId="0" borderId="8" xfId="0" applyFont="1" applyFill="1" applyBorder="1" applyAlignment="1" applyProtection="1">
      <alignment horizontal="center"/>
      <protection locked="0"/>
    </xf>
    <xf numFmtId="0" fontId="17" fillId="0" borderId="9" xfId="0" applyFont="1" applyFill="1" applyBorder="1" applyAlignment="1" applyProtection="1">
      <alignment horizontal="center"/>
      <protection locked="0"/>
    </xf>
    <xf numFmtId="0" fontId="17" fillId="0" borderId="10" xfId="0" applyFont="1" applyFill="1" applyBorder="1" applyAlignment="1" applyProtection="1">
      <alignment horizontal="center"/>
      <protection locked="0"/>
    </xf>
    <xf numFmtId="0" fontId="1" fillId="9" borderId="0" xfId="0" applyFont="1" applyFill="1" applyBorder="1" applyAlignment="1">
      <alignment horizontal="center"/>
    </xf>
    <xf numFmtId="0" fontId="1" fillId="9" borderId="12" xfId="0" applyFont="1" applyFill="1" applyBorder="1" applyAlignment="1">
      <alignment horizontal="center"/>
    </xf>
    <xf numFmtId="169" fontId="4" fillId="0" borderId="20" xfId="0" applyNumberFormat="1" applyFont="1" applyFill="1" applyBorder="1" applyAlignment="1">
      <alignment horizontal="left" vertical="center" wrapText="1"/>
    </xf>
    <xf numFmtId="169" fontId="4" fillId="0" borderId="20" xfId="0" applyNumberFormat="1" applyFont="1" applyFill="1" applyBorder="1" applyAlignment="1">
      <alignment horizontal="left" wrapText="1"/>
    </xf>
    <xf numFmtId="169" fontId="4" fillId="0" borderId="11" xfId="0" applyNumberFormat="1" applyFont="1" applyFill="1" applyBorder="1" applyAlignment="1">
      <alignment horizontal="left"/>
    </xf>
    <xf numFmtId="169" fontId="4" fillId="0" borderId="0" xfId="0" applyNumberFormat="1" applyFont="1" applyFill="1" applyBorder="1" applyAlignment="1">
      <alignment horizontal="left"/>
    </xf>
    <xf numFmtId="169" fontId="4" fillId="0" borderId="12" xfId="0" applyNumberFormat="1" applyFont="1" applyFill="1" applyBorder="1" applyAlignment="1">
      <alignment horizontal="left"/>
    </xf>
    <xf numFmtId="0" fontId="1" fillId="9" borderId="11" xfId="0" applyFont="1" applyFill="1" applyBorder="1" applyAlignment="1">
      <alignment horizontal="center"/>
    </xf>
    <xf numFmtId="0" fontId="0" fillId="7" borderId="14" xfId="0" applyFill="1" applyBorder="1" applyAlignment="1" applyProtection="1">
      <alignment horizontal="center"/>
      <protection locked="0"/>
    </xf>
    <xf numFmtId="0" fontId="1" fillId="7" borderId="17" xfId="0" applyFont="1" applyFill="1" applyBorder="1" applyAlignment="1">
      <alignment horizontal="center"/>
    </xf>
    <xf numFmtId="0" fontId="1" fillId="7" borderId="18" xfId="0" applyFont="1" applyFill="1" applyBorder="1" applyAlignment="1">
      <alignment horizontal="center"/>
    </xf>
    <xf numFmtId="0" fontId="0" fillId="9" borderId="0" xfId="0" applyFill="1" applyAlignment="1">
      <alignment horizontal="center"/>
    </xf>
    <xf numFmtId="0" fontId="1" fillId="7" borderId="0" xfId="0" applyFont="1" applyFill="1" applyAlignment="1">
      <alignment horizontal="left"/>
    </xf>
    <xf numFmtId="0" fontId="1" fillId="2" borderId="0" xfId="0" applyFont="1" applyFill="1" applyAlignment="1">
      <alignment horizontal="center"/>
    </xf>
    <xf numFmtId="0" fontId="1" fillId="0" borderId="2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6" borderId="0" xfId="0" applyFont="1" applyFill="1" applyBorder="1" applyAlignment="1">
      <alignment horizontal="center" wrapText="1"/>
    </xf>
    <xf numFmtId="0" fontId="1" fillId="6" borderId="2" xfId="0" applyFont="1" applyFill="1" applyBorder="1" applyAlignment="1">
      <alignment horizontal="center" wrapText="1"/>
    </xf>
    <xf numFmtId="0" fontId="1" fillId="4" borderId="27" xfId="0" applyFont="1" applyFill="1" applyBorder="1" applyAlignment="1" applyProtection="1">
      <alignment horizontal="center" wrapText="1"/>
      <protection locked="0"/>
    </xf>
    <xf numFmtId="0" fontId="1" fillId="4" borderId="1" xfId="0" applyFont="1" applyFill="1" applyBorder="1" applyAlignment="1" applyProtection="1">
      <alignment horizontal="center" wrapText="1"/>
      <protection locked="0"/>
    </xf>
    <xf numFmtId="0" fontId="1" fillId="4" borderId="3" xfId="0" applyFont="1" applyFill="1" applyBorder="1" applyAlignment="1" applyProtection="1">
      <alignment horizontal="center" wrapText="1"/>
      <protection locked="0"/>
    </xf>
    <xf numFmtId="0" fontId="1" fillId="4" borderId="4" xfId="0" applyFont="1" applyFill="1" applyBorder="1" applyAlignment="1" applyProtection="1">
      <alignment horizontal="center" wrapText="1"/>
      <protection locked="0"/>
    </xf>
    <xf numFmtId="171" fontId="1" fillId="4" borderId="25" xfId="0" applyNumberFormat="1" applyFont="1" applyFill="1" applyBorder="1" applyAlignment="1" applyProtection="1">
      <alignment horizontal="center" wrapText="1"/>
      <protection locked="0"/>
    </xf>
    <xf numFmtId="171" fontId="1" fillId="4" borderId="26" xfId="0" applyNumberFormat="1" applyFont="1" applyFill="1" applyBorder="1" applyAlignment="1" applyProtection="1">
      <alignment horizontal="center" wrapText="1"/>
      <protection locked="0"/>
    </xf>
    <xf numFmtId="0" fontId="1" fillId="6" borderId="6" xfId="0" applyFont="1" applyFill="1" applyBorder="1" applyAlignment="1">
      <alignment horizontal="center" wrapText="1"/>
    </xf>
    <xf numFmtId="0" fontId="1" fillId="0" borderId="1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5" fillId="4" borderId="0" xfId="0" applyFont="1" applyFill="1" applyAlignment="1" applyProtection="1">
      <alignment horizontal="center" vertical="top" wrapText="1"/>
      <protection locked="0"/>
    </xf>
    <xf numFmtId="0" fontId="1" fillId="4" borderId="0" xfId="0" applyFont="1" applyFill="1" applyAlignment="1" applyProtection="1">
      <alignment horizontal="left" vertical="top" wrapText="1"/>
      <protection locked="0"/>
    </xf>
    <xf numFmtId="0" fontId="14" fillId="4" borderId="0" xfId="0" applyFont="1" applyFill="1" applyAlignment="1" applyProtection="1">
      <alignment horizontal="left" vertical="top" wrapText="1"/>
      <protection locked="0"/>
    </xf>
    <xf numFmtId="0" fontId="1" fillId="3" borderId="0" xfId="0" applyFont="1" applyFill="1" applyBorder="1" applyAlignment="1">
      <alignment horizontal="left"/>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1" fillId="9" borderId="0" xfId="0" applyFont="1" applyFill="1" applyAlignment="1">
      <alignment horizontal="left" wrapText="1"/>
    </xf>
    <xf numFmtId="0" fontId="1" fillId="2" borderId="0" xfId="0" applyFont="1" applyFill="1" applyAlignment="1">
      <alignment horizontal="center" wrapText="1"/>
    </xf>
    <xf numFmtId="0" fontId="1" fillId="3" borderId="0" xfId="0" applyFont="1" applyFill="1" applyAlignment="1">
      <alignment horizontal="center" vertical="center" wrapText="1"/>
    </xf>
    <xf numFmtId="0" fontId="1" fillId="3" borderId="0" xfId="0" applyFont="1" applyFill="1" applyAlignment="1">
      <alignment horizontal="right"/>
    </xf>
    <xf numFmtId="0" fontId="1" fillId="4" borderId="0" xfId="0" applyFont="1" applyFill="1" applyAlignment="1" applyProtection="1">
      <alignment horizontal="center"/>
      <protection locked="0"/>
    </xf>
    <xf numFmtId="0" fontId="1" fillId="4" borderId="0" xfId="0" applyFont="1" applyFill="1" applyAlignment="1" applyProtection="1">
      <alignment horizontal="left"/>
      <protection locked="0"/>
    </xf>
    <xf numFmtId="0" fontId="1" fillId="3" borderId="0" xfId="0" applyFont="1" applyFill="1" applyAlignment="1">
      <alignment horizontal="center" wrapText="1"/>
    </xf>
    <xf numFmtId="0" fontId="13" fillId="5" borderId="0" xfId="0" applyFont="1" applyFill="1" applyAlignment="1" applyProtection="1">
      <alignment horizontal="center" vertical="center" wrapText="1"/>
      <protection locked="0"/>
    </xf>
    <xf numFmtId="0" fontId="1" fillId="9" borderId="18" xfId="0" applyFont="1" applyFill="1" applyBorder="1" applyAlignment="1">
      <alignment horizontal="center"/>
    </xf>
    <xf numFmtId="0" fontId="1" fillId="9" borderId="19" xfId="0" applyFont="1" applyFill="1" applyBorder="1" applyAlignment="1">
      <alignment horizontal="center"/>
    </xf>
    <xf numFmtId="0" fontId="5" fillId="0" borderId="0" xfId="0" applyFont="1" applyAlignment="1">
      <alignment horizontal="center" vertical="center" wrapText="1"/>
    </xf>
    <xf numFmtId="0" fontId="1" fillId="0" borderId="0" xfId="0" applyFont="1" applyAlignment="1">
      <alignment horizontal="center" vertical="center"/>
    </xf>
    <xf numFmtId="0" fontId="1" fillId="9" borderId="17" xfId="0" applyFont="1" applyFill="1" applyBorder="1" applyAlignment="1">
      <alignment horizontal="center"/>
    </xf>
    <xf numFmtId="0" fontId="7" fillId="0" borderId="0" xfId="0" applyFont="1" applyFill="1" applyAlignment="1" applyProtection="1">
      <alignment horizontal="left" vertical="top" wrapText="1"/>
      <protection locked="0"/>
    </xf>
    <xf numFmtId="0" fontId="1" fillId="0" borderId="16" xfId="0" applyFont="1" applyFill="1" applyBorder="1" applyAlignment="1" applyProtection="1">
      <alignment horizontal="center"/>
      <protection locked="0"/>
    </xf>
    <xf numFmtId="0" fontId="1" fillId="0" borderId="13" xfId="0" applyFont="1" applyFill="1" applyBorder="1" applyAlignment="1" applyProtection="1">
      <alignment horizontal="center"/>
      <protection locked="0"/>
    </xf>
    <xf numFmtId="0" fontId="1" fillId="4" borderId="3"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0" fontId="1" fillId="3" borderId="6" xfId="0" applyFont="1" applyFill="1" applyBorder="1" applyAlignment="1">
      <alignment horizontal="right"/>
    </xf>
    <xf numFmtId="0" fontId="1" fillId="3" borderId="2" xfId="0" applyFont="1" applyFill="1" applyBorder="1" applyAlignment="1">
      <alignment horizontal="right"/>
    </xf>
    <xf numFmtId="0" fontId="1" fillId="4" borderId="1" xfId="0" applyFont="1" applyFill="1" applyBorder="1" applyAlignment="1" applyProtection="1">
      <alignment horizontal="left"/>
      <protection locked="0"/>
    </xf>
    <xf numFmtId="0" fontId="1" fillId="4" borderId="0" xfId="0" applyFont="1" applyFill="1" applyBorder="1" applyAlignment="1" applyProtection="1">
      <alignment horizontal="left"/>
      <protection locked="0"/>
    </xf>
    <xf numFmtId="0" fontId="1" fillId="4" borderId="2" xfId="0" applyFont="1" applyFill="1" applyBorder="1" applyAlignment="1" applyProtection="1">
      <alignment horizontal="left"/>
      <protection locked="0"/>
    </xf>
    <xf numFmtId="0" fontId="7" fillId="10" borderId="14" xfId="0" applyFont="1" applyFill="1" applyBorder="1" applyAlignment="1" applyProtection="1">
      <alignment horizontal="left" vertical="center"/>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1" fillId="0" borderId="12"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4"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15" xfId="0" applyFont="1" applyFill="1" applyBorder="1" applyAlignment="1">
      <alignment horizontal="center" vertical="center" wrapText="1"/>
    </xf>
    <xf numFmtId="169" fontId="3" fillId="0" borderId="0" xfId="0" applyNumberFormat="1" applyFont="1" applyFill="1" applyBorder="1" applyAlignment="1">
      <alignment horizontal="center"/>
    </xf>
    <xf numFmtId="169" fontId="3" fillId="0" borderId="12" xfId="0" applyNumberFormat="1" applyFont="1" applyFill="1" applyBorder="1" applyAlignment="1">
      <alignment horizontal="center"/>
    </xf>
    <xf numFmtId="169" fontId="4" fillId="0" borderId="11" xfId="0" applyNumberFormat="1" applyFont="1" applyFill="1" applyBorder="1" applyAlignment="1"/>
    <xf numFmtId="169" fontId="4" fillId="0" borderId="0" xfId="0" applyNumberFormat="1" applyFont="1" applyFill="1" applyBorder="1" applyAlignment="1"/>
    <xf numFmtId="169" fontId="4" fillId="0" borderId="12" xfId="0" applyNumberFormat="1" applyFont="1" applyFill="1" applyBorder="1" applyAlignment="1"/>
    <xf numFmtId="0" fontId="1" fillId="0" borderId="0" xfId="0" applyFont="1" applyFill="1" applyAlignment="1" applyProtection="1">
      <alignment horizontal="left"/>
      <protection locked="0"/>
    </xf>
    <xf numFmtId="0" fontId="1" fillId="10" borderId="9" xfId="0" applyFont="1" applyFill="1" applyBorder="1" applyAlignment="1">
      <alignment horizontal="center"/>
    </xf>
    <xf numFmtId="0" fontId="1" fillId="3" borderId="0" xfId="0" applyFont="1" applyFill="1" applyAlignment="1">
      <alignment horizontal="left"/>
    </xf>
    <xf numFmtId="174" fontId="1" fillId="4" borderId="4" xfId="0" applyNumberFormat="1" applyFont="1" applyFill="1" applyBorder="1" applyAlignment="1" applyProtection="1">
      <alignment horizontal="center"/>
      <protection locked="0"/>
    </xf>
    <xf numFmtId="0" fontId="1" fillId="0" borderId="0" xfId="0" applyFont="1" applyAlignment="1" applyProtection="1">
      <alignment horizontal="right" wrapText="1"/>
      <protection locked="0"/>
    </xf>
    <xf numFmtId="0" fontId="1" fillId="0" borderId="0" xfId="0" applyFont="1" applyAlignment="1">
      <alignment horizontal="right" wrapText="1"/>
    </xf>
    <xf numFmtId="169" fontId="3" fillId="0" borderId="14" xfId="0" applyNumberFormat="1" applyFont="1" applyFill="1" applyBorder="1" applyAlignment="1">
      <alignment horizontal="center"/>
    </xf>
    <xf numFmtId="0" fontId="1" fillId="0" borderId="0" xfId="0" applyFont="1" applyAlignment="1">
      <alignment horizontal="center" wrapText="1"/>
    </xf>
    <xf numFmtId="0" fontId="8" fillId="0" borderId="0" xfId="0" applyFont="1" applyAlignment="1">
      <alignment horizontal="center" vertical="center" wrapText="1"/>
    </xf>
    <xf numFmtId="169" fontId="4" fillId="0" borderId="13" xfId="0" applyNumberFormat="1" applyFont="1" applyFill="1" applyBorder="1" applyAlignment="1">
      <alignment horizontal="left"/>
    </xf>
    <xf numFmtId="169" fontId="4" fillId="0" borderId="14" xfId="0" applyNumberFormat="1" applyFont="1" applyFill="1" applyBorder="1" applyAlignment="1">
      <alignment horizontal="left"/>
    </xf>
    <xf numFmtId="169" fontId="4" fillId="0" borderId="15" xfId="0" applyNumberFormat="1" applyFont="1" applyFill="1" applyBorder="1" applyAlignment="1">
      <alignment horizontal="left"/>
    </xf>
    <xf numFmtId="0" fontId="11" fillId="0" borderId="0" xfId="0" applyFont="1" applyAlignment="1">
      <alignment horizontal="center" vertical="center"/>
    </xf>
    <xf numFmtId="0" fontId="0" fillId="8" borderId="0" xfId="0" applyFill="1" applyAlignment="1">
      <alignment horizontal="center"/>
    </xf>
    <xf numFmtId="0" fontId="0" fillId="8" borderId="23" xfId="0" applyFill="1" applyBorder="1" applyAlignment="1">
      <alignment horizontal="center"/>
    </xf>
    <xf numFmtId="0" fontId="1" fillId="9" borderId="0" xfId="0" applyFont="1" applyFill="1" applyBorder="1" applyAlignment="1">
      <alignment horizontal="center" vertical="center"/>
    </xf>
    <xf numFmtId="0" fontId="1" fillId="9" borderId="12" xfId="0" applyFont="1" applyFill="1" applyBorder="1" applyAlignment="1">
      <alignment horizontal="center" vertical="center"/>
    </xf>
  </cellXfs>
  <cellStyles count="2">
    <cellStyle name="Normal" xfId="0" builtinId="0"/>
    <cellStyle name="Percent" xfId="1" builtinId="5"/>
  </cellStyles>
  <dxfs count="43">
    <dxf>
      <fill>
        <patternFill>
          <bgColor theme="9" tint="0.59996337778862885"/>
        </patternFill>
      </fill>
    </dxf>
    <dxf>
      <fill>
        <patternFill>
          <bgColor theme="5" tint="0.59996337778862885"/>
        </patternFill>
      </fill>
    </dxf>
    <dxf>
      <font>
        <color auto="1"/>
      </font>
      <fill>
        <patternFill>
          <bgColor rgb="FFFF6969"/>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79998168889431442"/>
        </patternFill>
      </fill>
    </dxf>
    <dxf>
      <fill>
        <patternFill>
          <bgColor rgb="FFFF6D6D"/>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ont>
        <color auto="1"/>
      </font>
      <fill>
        <patternFill>
          <bgColor rgb="FFFF6969"/>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7" tint="0.3999450666829432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rgb="FFFF9900"/>
        </patternFill>
      </fill>
    </dxf>
    <dxf>
      <fill>
        <patternFill>
          <bgColor indexed="10"/>
        </patternFill>
      </fill>
    </dxf>
  </dxfs>
  <tableStyles count="0" defaultTableStyle="TableStyleMedium2" defaultPivotStyle="PivotStyleLight16"/>
  <colors>
    <mruColors>
      <color rgb="FFFF7171"/>
      <color rgb="FFFF6969"/>
      <color rgb="FFFF8585"/>
      <color rgb="FFFF6D6D"/>
      <color rgb="FFCC99FF"/>
      <color rgb="FFFF785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Risk Analysis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742689480402"/>
          <c:y val="0.17259600614439324"/>
          <c:w val="0.75669022792203888"/>
          <c:h val="0.68563203793074257"/>
        </c:manualLayout>
      </c:layout>
      <c:barChart>
        <c:barDir val="col"/>
        <c:grouping val="clustered"/>
        <c:varyColors val="0"/>
        <c:ser>
          <c:idx val="0"/>
          <c:order val="0"/>
          <c:tx>
            <c:strRef>
              <c:f>'Spreadsheet Settings'!$H$27</c:f>
              <c:strCache>
                <c:ptCount val="1"/>
              </c:strCache>
            </c:strRef>
          </c:tx>
          <c:spPr>
            <a:solidFill>
              <a:schemeClr val="accent1"/>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Settings'!$H$28:$H$32</c15:sqref>
                  </c15:fullRef>
                </c:ext>
              </c:extLst>
              <c:f>'Spreadsheet Settings'!$H$28:$H$31</c:f>
              <c:numCache>
                <c:formatCode>General</c:formatCode>
                <c:ptCount val="4"/>
                <c:pt idx="0">
                  <c:v>#N/A</c:v>
                </c:pt>
                <c:pt idx="1">
                  <c:v>#N/A</c:v>
                </c:pt>
                <c:pt idx="2">
                  <c:v>#N/A</c:v>
                </c:pt>
                <c:pt idx="3">
                  <c:v>#N/A</c:v>
                </c:pt>
              </c:numCache>
            </c:numRef>
          </c:val>
        </c:ser>
        <c:ser>
          <c:idx val="1"/>
          <c:order val="1"/>
          <c:tx>
            <c:strRef>
              <c:f>'Spreadsheet Settings'!$I$27</c:f>
              <c:strCache>
                <c:ptCount val="1"/>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Settings'!$I$28:$I$32</c15:sqref>
                  </c15:fullRef>
                </c:ext>
              </c:extLst>
              <c:f>'Spreadsheet Settings'!$I$28:$I$31</c:f>
              <c:numCache>
                <c:formatCode>General</c:formatCode>
                <c:ptCount val="4"/>
                <c:pt idx="0">
                  <c:v>#N/A</c:v>
                </c:pt>
                <c:pt idx="1">
                  <c:v>#N/A</c:v>
                </c:pt>
                <c:pt idx="2">
                  <c:v>#N/A</c:v>
                </c:pt>
                <c:pt idx="3">
                  <c:v>#N/A</c:v>
                </c:pt>
              </c:numCache>
            </c:numRef>
          </c:val>
        </c:ser>
        <c:dLbls>
          <c:showLegendKey val="0"/>
          <c:showVal val="0"/>
          <c:showCatName val="0"/>
          <c:showSerName val="0"/>
          <c:showPercent val="0"/>
          <c:showBubbleSize val="0"/>
        </c:dLbls>
        <c:gapWidth val="219"/>
        <c:overlap val="-27"/>
        <c:axId val="-1869898560"/>
        <c:axId val="-1869894752"/>
      </c:barChart>
      <c:catAx>
        <c:axId val="-1869898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9894752"/>
        <c:crosses val="autoZero"/>
        <c:auto val="1"/>
        <c:lblAlgn val="ctr"/>
        <c:lblOffset val="100"/>
        <c:noMultiLvlLbl val="1"/>
      </c:catAx>
      <c:valAx>
        <c:axId val="-1869894752"/>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9898560"/>
        <c:crosses val="autoZero"/>
        <c:crossBetween val="between"/>
      </c:valAx>
      <c:spPr>
        <a:noFill/>
        <a:ln>
          <a:noFill/>
        </a:ln>
        <a:effectLst/>
      </c:spPr>
    </c:plotArea>
    <c:legend>
      <c:legendPos val="b"/>
      <c:layout>
        <c:manualLayout>
          <c:xMode val="edge"/>
          <c:yMode val="edge"/>
          <c:x val="0.89991053960688894"/>
          <c:y val="0.15284105615830279"/>
          <c:w val="8.113098116184661E-2"/>
          <c:h val="0.724271079018348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28576</xdr:rowOff>
    </xdr:from>
    <xdr:to>
      <xdr:col>1</xdr:col>
      <xdr:colOff>323851</xdr:colOff>
      <xdr:row>3</xdr:row>
      <xdr:rowOff>104114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28576"/>
          <a:ext cx="800100" cy="647038"/>
        </a:xfrm>
        <a:prstGeom prst="rect">
          <a:avLst/>
        </a:prstGeom>
      </xdr:spPr>
    </xdr:pic>
    <xdr:clientData/>
  </xdr:twoCellAnchor>
  <xdr:twoCellAnchor>
    <xdr:from>
      <xdr:col>0</xdr:col>
      <xdr:colOff>295274</xdr:colOff>
      <xdr:row>22</xdr:row>
      <xdr:rowOff>95250</xdr:rowOff>
    </xdr:from>
    <xdr:to>
      <xdr:col>11</xdr:col>
      <xdr:colOff>209551</xdr:colOff>
      <xdr:row>32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xdr:colOff>
      <xdr:row>0</xdr:row>
      <xdr:rowOff>0</xdr:rowOff>
    </xdr:from>
    <xdr:to>
      <xdr:col>13</xdr:col>
      <xdr:colOff>133351</xdr:colOff>
      <xdr:row>3</xdr:row>
      <xdr:rowOff>90943</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05576" y="0"/>
          <a:ext cx="819150" cy="662443"/>
        </a:xfrm>
        <a:prstGeom prst="rect">
          <a:avLst/>
        </a:prstGeom>
      </xdr:spPr>
    </xdr:pic>
    <xdr:clientData/>
  </xdr:twoCellAnchor>
  <xdr:oneCellAnchor>
    <xdr:from>
      <xdr:col>21</xdr:col>
      <xdr:colOff>1</xdr:colOff>
      <xdr:row>0</xdr:row>
      <xdr:rowOff>0</xdr:rowOff>
    </xdr:from>
    <xdr:ext cx="819150" cy="662443"/>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5101" y="0"/>
          <a:ext cx="819150" cy="66244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0</xdr:colOff>
          <xdr:row>15</xdr:row>
          <xdr:rowOff>171450</xdr:rowOff>
        </xdr:from>
        <xdr:to>
          <xdr:col>4</xdr:col>
          <xdr:colOff>533400</xdr:colOff>
          <xdr:row>17</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Financial Accounts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xdr:row>
          <xdr:rowOff>9525</xdr:rowOff>
        </xdr:from>
        <xdr:to>
          <xdr:col>7</xdr:col>
          <xdr:colOff>304800</xdr:colOff>
          <xdr:row>17</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Management Information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15</xdr:row>
          <xdr:rowOff>180975</xdr:rowOff>
        </xdr:from>
        <xdr:to>
          <xdr:col>10</xdr:col>
          <xdr:colOff>457200</xdr:colOff>
          <xdr:row>17</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Forecast / Financial Projections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161925</xdr:rowOff>
        </xdr:from>
        <xdr:to>
          <xdr:col>5</xdr:col>
          <xdr:colOff>142875</xdr:colOff>
          <xdr:row>18</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fLocksWithSheet="0"/>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0.09192</cdr:y>
    </cdr:from>
    <cdr:to>
      <cdr:x>0.14123</cdr:x>
      <cdr:y>0.85366</cdr:y>
    </cdr:to>
    <cdr:sp macro="" textlink="">
      <cdr:nvSpPr>
        <cdr:cNvPr id="2" name="TextBox 1"/>
        <cdr:cNvSpPr txBox="1"/>
      </cdr:nvSpPr>
      <cdr:spPr>
        <a:xfrm xmlns:a="http://schemas.openxmlformats.org/drawingml/2006/main">
          <a:off x="0" y="179476"/>
          <a:ext cx="852867" cy="14873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900"/>
            <a:t>Very High Risk</a:t>
          </a:r>
        </a:p>
        <a:p xmlns:a="http://schemas.openxmlformats.org/drawingml/2006/main">
          <a:endParaRPr lang="en-GB" sz="900"/>
        </a:p>
        <a:p xmlns:a="http://schemas.openxmlformats.org/drawingml/2006/main">
          <a:endParaRPr lang="en-GB" sz="900"/>
        </a:p>
        <a:p xmlns:a="http://schemas.openxmlformats.org/drawingml/2006/main">
          <a:endParaRPr lang="en-GB" sz="900"/>
        </a:p>
        <a:p xmlns:a="http://schemas.openxmlformats.org/drawingml/2006/main">
          <a:r>
            <a:rPr lang="en-GB" sz="900"/>
            <a:t>Medium</a:t>
          </a:r>
          <a:r>
            <a:rPr lang="en-GB" sz="900" baseline="0"/>
            <a:t> Risk</a:t>
          </a:r>
        </a:p>
        <a:p xmlns:a="http://schemas.openxmlformats.org/drawingml/2006/main">
          <a:endParaRPr lang="en-GB" sz="900" baseline="0"/>
        </a:p>
        <a:p xmlns:a="http://schemas.openxmlformats.org/drawingml/2006/main">
          <a:endParaRPr lang="en-GB" sz="900" baseline="0"/>
        </a:p>
        <a:p xmlns:a="http://schemas.openxmlformats.org/drawingml/2006/main">
          <a:endParaRPr lang="en-GB" sz="900" baseline="0"/>
        </a:p>
        <a:p xmlns:a="http://schemas.openxmlformats.org/drawingml/2006/main">
          <a:r>
            <a:rPr lang="en-GB" sz="900" baseline="0"/>
            <a:t>Very Low Risk</a:t>
          </a:r>
          <a:endParaRPr lang="en-GB" sz="9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o-docs-smartbar.appspot.com/Users/john.sayles/Downloads/Assessment%20Template%20-%20V2%20(Check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sheetName val="Look up sheet"/>
      <sheetName val="Dropdown sheet"/>
    </sheetNames>
    <sheetDataSet>
      <sheetData sheetId="0" refreshError="1"/>
      <sheetData sheetId="1" refreshError="1"/>
      <sheetData sheetId="2">
        <row r="40">
          <cell r="A40" t="str">
            <v>Audited Accounts</v>
          </cell>
        </row>
        <row r="41">
          <cell r="A41" t="str">
            <v>Audited Accounts plus mgt info</v>
          </cell>
        </row>
        <row r="42">
          <cell r="A42" t="str">
            <v>Management Information</v>
          </cell>
        </row>
        <row r="44">
          <cell r="A44" t="str">
            <v>Full Unqualified Audit</v>
          </cell>
        </row>
        <row r="45">
          <cell r="A45" t="str">
            <v>Partial Unqualified Audit</v>
          </cell>
        </row>
        <row r="46">
          <cell r="A46" t="str">
            <v>Qualified Audit</v>
          </cell>
        </row>
        <row r="47">
          <cell r="A47" t="str">
            <v>Unaudited Information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57"/>
  <sheetViews>
    <sheetView showGridLines="0" tabSelected="1" zoomScaleNormal="100" workbookViewId="0">
      <selection activeCell="B2" sqref="B2:L3"/>
    </sheetView>
  </sheetViews>
  <sheetFormatPr defaultRowHeight="15" x14ac:dyDescent="0.25"/>
  <cols>
    <col min="1" max="1" width="7.140625" customWidth="1"/>
    <col min="2" max="6" width="8.140625" customWidth="1"/>
    <col min="7" max="7" width="9.42578125" customWidth="1"/>
    <col min="8" max="10" width="8.140625" customWidth="1"/>
    <col min="11" max="11" width="10.140625" customWidth="1"/>
    <col min="12" max="12" width="7.140625" customWidth="1"/>
    <col min="13" max="13" width="10.28515625" customWidth="1"/>
    <col min="14" max="14" width="12.5703125" customWidth="1"/>
    <col min="15" max="15" width="11.7109375" customWidth="1"/>
    <col min="16" max="16" width="12.7109375" customWidth="1"/>
    <col min="17" max="17" width="7" customWidth="1"/>
    <col min="18" max="18" width="1.85546875" customWidth="1"/>
    <col min="19" max="19" width="20.85546875" customWidth="1"/>
    <col min="20" max="21" width="11" customWidth="1"/>
    <col min="22" max="22" width="3.42578125" customWidth="1"/>
    <col min="23" max="23" width="15.85546875" customWidth="1"/>
    <col min="24" max="24" width="4.7109375" customWidth="1"/>
    <col min="25" max="25" width="5" customWidth="1"/>
    <col min="26" max="26" width="3.7109375" customWidth="1"/>
    <col min="27" max="27" width="40.7109375" customWidth="1"/>
    <col min="28" max="31" width="6.42578125" customWidth="1"/>
  </cols>
  <sheetData>
    <row r="1" spans="1:31" x14ac:dyDescent="0.25">
      <c r="A1" s="1"/>
      <c r="B1" s="1"/>
      <c r="C1" s="1"/>
      <c r="D1" s="1"/>
      <c r="E1" s="1"/>
      <c r="F1" s="1"/>
      <c r="G1" s="1"/>
      <c r="H1" s="1"/>
      <c r="I1" s="1"/>
      <c r="K1" s="249"/>
      <c r="L1" s="249"/>
      <c r="M1" s="1"/>
      <c r="N1" s="1"/>
      <c r="O1" s="1"/>
      <c r="P1" s="1"/>
      <c r="Q1" s="1"/>
      <c r="R1" s="1"/>
      <c r="S1" s="1"/>
      <c r="T1" s="250"/>
      <c r="U1" s="250"/>
      <c r="V1" s="1"/>
      <c r="W1" s="1"/>
      <c r="X1" s="1"/>
      <c r="Y1" s="1"/>
      <c r="Z1" s="1"/>
      <c r="AA1" s="1"/>
      <c r="AB1" s="1"/>
      <c r="AC1" s="252"/>
      <c r="AD1" s="252"/>
      <c r="AE1" s="252"/>
    </row>
    <row r="2" spans="1:31" ht="15" customHeight="1" x14ac:dyDescent="0.25">
      <c r="A2" s="1"/>
      <c r="B2" s="217" t="s">
        <v>0</v>
      </c>
      <c r="C2" s="217"/>
      <c r="D2" s="217"/>
      <c r="E2" s="217"/>
      <c r="F2" s="217"/>
      <c r="G2" s="217"/>
      <c r="H2" s="217"/>
      <c r="I2" s="217"/>
      <c r="J2" s="217"/>
      <c r="K2" s="217"/>
      <c r="L2" s="217"/>
      <c r="M2" s="217" t="s">
        <v>0</v>
      </c>
      <c r="N2" s="217"/>
      <c r="O2" s="217"/>
      <c r="P2" s="217"/>
      <c r="Q2" s="217"/>
      <c r="R2" s="217"/>
      <c r="S2" s="217"/>
      <c r="T2" s="217"/>
      <c r="U2" s="217"/>
      <c r="V2" s="48"/>
      <c r="W2" s="253" t="s">
        <v>73</v>
      </c>
      <c r="X2" s="253"/>
      <c r="Y2" s="253"/>
      <c r="Z2" s="253"/>
      <c r="AA2" s="253"/>
      <c r="AB2" s="253"/>
      <c r="AC2" s="253"/>
      <c r="AD2" s="253"/>
      <c r="AE2" s="253"/>
    </row>
    <row r="3" spans="1:31" ht="15" customHeight="1" x14ac:dyDescent="0.25">
      <c r="A3" s="1"/>
      <c r="B3" s="217"/>
      <c r="C3" s="217"/>
      <c r="D3" s="217"/>
      <c r="E3" s="217"/>
      <c r="F3" s="217"/>
      <c r="G3" s="217"/>
      <c r="H3" s="217"/>
      <c r="I3" s="217"/>
      <c r="J3" s="217"/>
      <c r="K3" s="217"/>
      <c r="L3" s="217"/>
      <c r="M3" s="217"/>
      <c r="N3" s="217"/>
      <c r="O3" s="217"/>
      <c r="P3" s="217"/>
      <c r="Q3" s="217"/>
      <c r="R3" s="217"/>
      <c r="S3" s="217"/>
      <c r="T3" s="217"/>
      <c r="U3" s="217"/>
      <c r="V3" s="48"/>
      <c r="W3" s="253"/>
      <c r="X3" s="253"/>
      <c r="Y3" s="253"/>
      <c r="Z3" s="253"/>
      <c r="AA3" s="253"/>
      <c r="AB3" s="253"/>
      <c r="AC3" s="253"/>
      <c r="AD3" s="253"/>
      <c r="AE3" s="253"/>
    </row>
    <row r="4" spans="1:31" ht="9" customHeight="1" x14ac:dyDescent="0.25">
      <c r="A4" s="1"/>
      <c r="B4" s="2"/>
      <c r="C4" s="2"/>
      <c r="D4" s="2"/>
      <c r="E4" s="2"/>
      <c r="F4" s="2"/>
      <c r="G4" s="2"/>
      <c r="H4" s="2"/>
      <c r="I4" s="2"/>
      <c r="J4" s="2"/>
      <c r="K4" s="2"/>
      <c r="L4" s="2"/>
      <c r="N4" s="12"/>
      <c r="O4" s="9"/>
      <c r="P4" s="218"/>
      <c r="Q4" s="218"/>
      <c r="R4" s="218"/>
      <c r="S4" s="12"/>
      <c r="T4" s="218"/>
      <c r="U4" s="218"/>
      <c r="W4" s="12"/>
      <c r="X4" s="12"/>
      <c r="Y4" s="218"/>
      <c r="Z4" s="218"/>
      <c r="AA4" s="218"/>
      <c r="AB4" s="12"/>
      <c r="AC4" s="218"/>
      <c r="AD4" s="218"/>
      <c r="AE4" s="218"/>
    </row>
    <row r="5" spans="1:31" ht="15" customHeight="1" x14ac:dyDescent="0.25">
      <c r="A5" s="208" t="s">
        <v>163</v>
      </c>
      <c r="B5" s="208"/>
      <c r="C5" s="208"/>
      <c r="D5" s="208"/>
      <c r="E5" s="208"/>
      <c r="F5" s="208"/>
      <c r="G5" s="208"/>
      <c r="H5" s="208"/>
      <c r="I5" s="208"/>
      <c r="J5" s="208"/>
      <c r="K5" s="208"/>
      <c r="L5" s="208"/>
      <c r="M5" s="186" t="s">
        <v>48</v>
      </c>
      <c r="N5" s="186"/>
      <c r="O5" s="186"/>
      <c r="P5" s="186"/>
      <c r="Q5" s="186"/>
      <c r="R5" s="186"/>
      <c r="S5" s="186"/>
      <c r="T5" s="186"/>
      <c r="U5" s="186"/>
      <c r="W5" s="141" t="s">
        <v>175</v>
      </c>
      <c r="X5" s="141"/>
      <c r="Y5" s="141"/>
      <c r="Z5" s="141"/>
      <c r="AA5" s="141"/>
      <c r="AB5" s="141"/>
      <c r="AC5" s="141"/>
      <c r="AD5" s="141"/>
      <c r="AE5" s="141"/>
    </row>
    <row r="6" spans="1:31" x14ac:dyDescent="0.25">
      <c r="A6" s="3"/>
      <c r="B6" s="3"/>
      <c r="C6" s="3"/>
      <c r="D6" s="3"/>
      <c r="E6" s="3"/>
      <c r="F6" s="3"/>
      <c r="G6" s="3"/>
      <c r="H6" s="3"/>
      <c r="I6" s="3"/>
      <c r="J6" s="3"/>
      <c r="K6" s="3"/>
      <c r="L6" s="3"/>
      <c r="M6" s="14"/>
      <c r="N6" s="14"/>
      <c r="O6" s="14"/>
      <c r="P6" s="14"/>
      <c r="Q6" s="14"/>
      <c r="R6" s="14"/>
      <c r="S6" s="14"/>
      <c r="T6" s="14"/>
      <c r="U6" s="14"/>
      <c r="W6" s="141"/>
      <c r="X6" s="141"/>
      <c r="Y6" s="141"/>
      <c r="Z6" s="141"/>
      <c r="AA6" s="141"/>
      <c r="AB6" s="141"/>
      <c r="AC6" s="141"/>
      <c r="AD6" s="141"/>
      <c r="AE6" s="141"/>
    </row>
    <row r="7" spans="1:31" ht="15" customHeight="1" thickBot="1" x14ac:dyDescent="0.3">
      <c r="A7" s="203" t="s">
        <v>164</v>
      </c>
      <c r="B7" s="203"/>
      <c r="C7" s="203"/>
      <c r="D7" s="245"/>
      <c r="E7" s="245"/>
      <c r="F7" s="245"/>
      <c r="G7" s="245"/>
      <c r="H7" s="210" t="s">
        <v>1</v>
      </c>
      <c r="I7" s="210"/>
      <c r="J7" s="211"/>
      <c r="K7" s="211"/>
      <c r="L7" s="3"/>
      <c r="M7" s="19" t="s">
        <v>194</v>
      </c>
      <c r="N7" s="19"/>
      <c r="O7" s="98"/>
      <c r="P7" s="221"/>
      <c r="Q7" s="222"/>
      <c r="R7" s="33"/>
      <c r="S7" s="33" t="s">
        <v>195</v>
      </c>
      <c r="T7" s="98"/>
      <c r="U7" s="19"/>
      <c r="W7" s="141"/>
      <c r="X7" s="141"/>
      <c r="Y7" s="141"/>
      <c r="Z7" s="141"/>
      <c r="AA7" s="141"/>
      <c r="AB7" s="141"/>
      <c r="AC7" s="141"/>
      <c r="AD7" s="141"/>
      <c r="AE7" s="141"/>
    </row>
    <row r="8" spans="1:31" ht="15.75" thickBot="1" x14ac:dyDescent="0.3">
      <c r="A8" s="34"/>
      <c r="B8" s="34"/>
      <c r="C8" s="34"/>
      <c r="D8" s="72"/>
      <c r="E8" s="72"/>
      <c r="F8" s="72"/>
      <c r="G8" s="72"/>
      <c r="H8" s="11"/>
      <c r="I8" s="11" t="s">
        <v>222</v>
      </c>
      <c r="J8" s="248"/>
      <c r="K8" s="248"/>
      <c r="L8" s="3"/>
      <c r="M8" s="36" t="s">
        <v>198</v>
      </c>
      <c r="N8" s="19"/>
      <c r="O8" s="220"/>
      <c r="P8" s="220"/>
      <c r="Q8" s="220"/>
      <c r="R8" s="220"/>
      <c r="S8" s="220"/>
      <c r="T8" s="220"/>
      <c r="U8" s="19"/>
      <c r="V8" s="68"/>
      <c r="W8" s="141"/>
      <c r="X8" s="141"/>
      <c r="Y8" s="141"/>
      <c r="Z8" s="141"/>
      <c r="AA8" s="141"/>
      <c r="AB8" s="141"/>
      <c r="AC8" s="141"/>
      <c r="AD8" s="141"/>
      <c r="AE8" s="141"/>
    </row>
    <row r="9" spans="1:31" ht="15.75" customHeight="1" thickBot="1" x14ac:dyDescent="0.3">
      <c r="A9" s="203" t="str">
        <f>IF(D12='Spreadsheet Settings'!E12,'Spreadsheet Settings'!E33,IF(OR(D12='Spreadsheet Settings'!E10,D12='Spreadsheet Settings'!E11),'Spreadsheet Settings'!E34,'Spreadsheet Settings'!E32))</f>
        <v>Parent Name</v>
      </c>
      <c r="B9" s="203"/>
      <c r="C9" s="203"/>
      <c r="D9" s="231"/>
      <c r="E9" s="231"/>
      <c r="F9" s="231"/>
      <c r="G9" s="232"/>
      <c r="H9" s="225" t="s">
        <v>1</v>
      </c>
      <c r="I9" s="226"/>
      <c r="J9" s="223" t="s">
        <v>61</v>
      </c>
      <c r="K9" s="224"/>
      <c r="L9" s="3"/>
      <c r="M9" s="36"/>
      <c r="N9" s="19"/>
      <c r="O9" s="220"/>
      <c r="P9" s="220"/>
      <c r="Q9" s="220"/>
      <c r="R9" s="220"/>
      <c r="S9" s="220"/>
      <c r="T9" s="220"/>
      <c r="U9" s="19"/>
      <c r="W9" s="44" t="s">
        <v>224</v>
      </c>
      <c r="X9" s="43"/>
      <c r="Y9" s="43"/>
      <c r="Z9" s="43"/>
      <c r="AA9" s="43"/>
      <c r="AB9" s="43"/>
      <c r="AC9" s="43"/>
      <c r="AD9" s="43"/>
      <c r="AE9" s="43"/>
    </row>
    <row r="10" spans="1:31" ht="15.75" customHeight="1" thickBot="1" x14ac:dyDescent="0.3">
      <c r="A10" s="118"/>
      <c r="B10" s="118"/>
      <c r="C10" s="118"/>
      <c r="D10" s="130"/>
      <c r="E10" s="130"/>
      <c r="F10" s="130"/>
      <c r="G10" s="130"/>
      <c r="H10" s="119"/>
      <c r="I10" s="131" t="s">
        <v>222</v>
      </c>
      <c r="J10" s="248"/>
      <c r="K10" s="248"/>
      <c r="L10" s="3"/>
      <c r="M10" s="19"/>
      <c r="N10" s="19"/>
      <c r="O10" s="19"/>
      <c r="P10" s="19"/>
      <c r="Q10" s="19"/>
      <c r="R10" s="19"/>
      <c r="S10" s="19"/>
      <c r="T10" s="19"/>
      <c r="U10" s="19"/>
      <c r="V10" s="52" t="s">
        <v>83</v>
      </c>
      <c r="W10" s="28" t="s">
        <v>19</v>
      </c>
      <c r="X10" s="240" t="s">
        <v>74</v>
      </c>
      <c r="Y10" s="240"/>
      <c r="Z10" s="242" t="s">
        <v>177</v>
      </c>
      <c r="AA10" s="243"/>
      <c r="AB10" s="243"/>
      <c r="AC10" s="243"/>
      <c r="AD10" s="243"/>
      <c r="AE10" s="244"/>
    </row>
    <row r="11" spans="1:31" x14ac:dyDescent="0.25">
      <c r="A11" s="130"/>
      <c r="B11" s="130"/>
      <c r="C11" s="130"/>
      <c r="D11" s="130"/>
      <c r="E11" s="130"/>
      <c r="F11" s="130"/>
      <c r="G11" s="130"/>
      <c r="H11" s="131"/>
      <c r="I11" s="131"/>
      <c r="J11" s="131"/>
      <c r="K11" s="131"/>
      <c r="L11" s="3"/>
      <c r="M11" s="19" t="s">
        <v>71</v>
      </c>
      <c r="N11" s="14"/>
      <c r="O11" s="98"/>
      <c r="P11" s="19"/>
      <c r="Q11" s="230"/>
      <c r="R11" s="230"/>
      <c r="S11" s="230"/>
      <c r="T11" s="230"/>
      <c r="U11" s="19"/>
      <c r="V11" s="15" t="s">
        <v>84</v>
      </c>
      <c r="W11" s="28" t="s">
        <v>24</v>
      </c>
      <c r="X11" s="240" t="s">
        <v>74</v>
      </c>
      <c r="Y11" s="240"/>
      <c r="Z11" s="242" t="s">
        <v>178</v>
      </c>
      <c r="AA11" s="243"/>
      <c r="AB11" s="243"/>
      <c r="AC11" s="243"/>
      <c r="AD11" s="243"/>
      <c r="AE11" s="244"/>
    </row>
    <row r="12" spans="1:31" ht="15.75" customHeight="1" thickBot="1" x14ac:dyDescent="0.3">
      <c r="A12" s="203" t="s">
        <v>223</v>
      </c>
      <c r="B12" s="203"/>
      <c r="C12" s="203"/>
      <c r="D12" s="227" t="s">
        <v>49</v>
      </c>
      <c r="E12" s="227"/>
      <c r="F12" s="227"/>
      <c r="G12" s="227"/>
      <c r="H12" s="210" t="s">
        <v>4</v>
      </c>
      <c r="I12" s="210"/>
      <c r="J12" s="211"/>
      <c r="K12" s="211"/>
      <c r="L12" s="3"/>
      <c r="M12" s="19" t="s">
        <v>72</v>
      </c>
      <c r="N12" s="19"/>
      <c r="O12" s="98"/>
      <c r="P12" s="19"/>
      <c r="Q12" s="230"/>
      <c r="R12" s="230"/>
      <c r="S12" s="230"/>
      <c r="T12" s="230"/>
      <c r="U12" s="19"/>
      <c r="V12" s="53" t="s">
        <v>85</v>
      </c>
      <c r="W12" s="28" t="s">
        <v>25</v>
      </c>
      <c r="X12" s="240" t="s">
        <v>75</v>
      </c>
      <c r="Y12" s="240"/>
      <c r="Z12" s="242" t="s">
        <v>179</v>
      </c>
      <c r="AA12" s="243"/>
      <c r="AB12" s="243"/>
      <c r="AC12" s="243"/>
      <c r="AD12" s="243"/>
      <c r="AE12" s="244"/>
    </row>
    <row r="13" spans="1:31" x14ac:dyDescent="0.25">
      <c r="A13" s="118"/>
      <c r="B13" s="118"/>
      <c r="C13" s="118"/>
      <c r="D13" s="118"/>
      <c r="E13" s="118"/>
      <c r="F13" s="118"/>
      <c r="G13" s="118"/>
      <c r="H13" s="119"/>
      <c r="I13" s="119"/>
      <c r="J13" s="40"/>
      <c r="K13" s="40"/>
      <c r="L13" s="3"/>
      <c r="M13" s="19" t="s">
        <v>78</v>
      </c>
      <c r="N13" s="19"/>
      <c r="O13" s="98"/>
      <c r="P13" s="19"/>
      <c r="Q13" s="230"/>
      <c r="R13" s="230"/>
      <c r="S13" s="230"/>
      <c r="T13" s="230"/>
      <c r="U13" s="19"/>
      <c r="V13" s="15"/>
      <c r="W13" s="28" t="s">
        <v>26</v>
      </c>
      <c r="X13" s="240" t="s">
        <v>74</v>
      </c>
      <c r="Y13" s="240"/>
      <c r="Z13" s="242" t="s">
        <v>226</v>
      </c>
      <c r="AA13" s="243"/>
      <c r="AB13" s="243"/>
      <c r="AC13" s="243"/>
      <c r="AD13" s="243"/>
      <c r="AE13" s="244"/>
    </row>
    <row r="14" spans="1:31" x14ac:dyDescent="0.25">
      <c r="A14" s="35" t="s">
        <v>5</v>
      </c>
      <c r="B14" s="35"/>
      <c r="C14" s="129"/>
      <c r="D14" s="228"/>
      <c r="E14" s="228"/>
      <c r="F14" s="228"/>
      <c r="G14" s="228"/>
      <c r="H14" s="229"/>
      <c r="I14" s="67" t="s">
        <v>6</v>
      </c>
      <c r="J14" s="212"/>
      <c r="K14" s="212"/>
      <c r="L14" s="3"/>
      <c r="M14" s="19"/>
      <c r="N14" s="19"/>
      <c r="O14" s="19"/>
      <c r="P14" s="19"/>
      <c r="Q14" s="19"/>
      <c r="R14" s="19"/>
      <c r="S14" s="19"/>
      <c r="T14" s="19"/>
      <c r="U14" s="19"/>
      <c r="V14" s="15" t="s">
        <v>86</v>
      </c>
      <c r="W14" s="28" t="s">
        <v>27</v>
      </c>
      <c r="X14" s="240" t="s">
        <v>74</v>
      </c>
      <c r="Y14" s="240"/>
      <c r="Z14" s="242" t="s">
        <v>80</v>
      </c>
      <c r="AA14" s="243"/>
      <c r="AB14" s="243"/>
      <c r="AC14" s="243"/>
      <c r="AD14" s="243"/>
      <c r="AE14" s="244"/>
    </row>
    <row r="15" spans="1:31" x14ac:dyDescent="0.25">
      <c r="A15" s="118" t="s">
        <v>197</v>
      </c>
      <c r="B15" s="118"/>
      <c r="C15" s="118"/>
      <c r="D15" s="246"/>
      <c r="E15" s="246"/>
      <c r="F15" s="246"/>
      <c r="G15" s="246"/>
      <c r="H15" s="246"/>
      <c r="I15" s="247" t="s">
        <v>196</v>
      </c>
      <c r="J15" s="247"/>
      <c r="K15" s="134"/>
      <c r="L15" s="3"/>
      <c r="M15" s="25"/>
      <c r="N15" s="25"/>
      <c r="O15" s="17"/>
      <c r="P15" s="17"/>
      <c r="Q15" s="17"/>
      <c r="R15" s="20"/>
      <c r="S15" s="25"/>
      <c r="T15" s="25"/>
      <c r="U15" s="96"/>
      <c r="V15" s="15" t="s">
        <v>87</v>
      </c>
      <c r="W15" s="28" t="s">
        <v>28</v>
      </c>
      <c r="X15" s="240" t="s">
        <v>74</v>
      </c>
      <c r="Y15" s="240"/>
      <c r="Z15" s="242" t="s">
        <v>81</v>
      </c>
      <c r="AA15" s="243"/>
      <c r="AB15" s="243"/>
      <c r="AC15" s="243"/>
      <c r="AD15" s="243"/>
      <c r="AE15" s="244"/>
    </row>
    <row r="16" spans="1:31" x14ac:dyDescent="0.25">
      <c r="A16" s="6"/>
      <c r="B16" s="6"/>
      <c r="C16" s="6"/>
      <c r="D16" s="7"/>
      <c r="E16" s="7"/>
      <c r="F16" s="7"/>
      <c r="G16" s="7"/>
      <c r="H16" s="7"/>
      <c r="I16" s="7"/>
      <c r="J16" s="40"/>
      <c r="K16" s="40"/>
      <c r="L16" s="3"/>
      <c r="M16" s="184" t="s">
        <v>206</v>
      </c>
      <c r="N16" s="184"/>
      <c r="O16" s="184"/>
      <c r="P16" s="184"/>
      <c r="Q16" s="184"/>
      <c r="R16" s="184"/>
      <c r="S16" s="184"/>
      <c r="T16" s="184"/>
      <c r="U16" s="184"/>
      <c r="V16" s="15" t="s">
        <v>88</v>
      </c>
      <c r="W16" s="28" t="s">
        <v>180</v>
      </c>
      <c r="X16" s="240" t="s">
        <v>74</v>
      </c>
      <c r="Y16" s="240"/>
      <c r="Z16" s="242" t="s">
        <v>236</v>
      </c>
      <c r="AA16" s="243"/>
      <c r="AB16" s="243"/>
      <c r="AC16" s="243"/>
      <c r="AD16" s="243"/>
      <c r="AE16" s="244"/>
    </row>
    <row r="17" spans="1:32" x14ac:dyDescent="0.25">
      <c r="A17" s="19" t="s">
        <v>138</v>
      </c>
      <c r="B17" s="19"/>
      <c r="C17" s="6"/>
      <c r="D17" s="233"/>
      <c r="E17" s="234"/>
      <c r="F17" s="234"/>
      <c r="G17" s="235"/>
      <c r="H17" s="235"/>
      <c r="I17" s="235"/>
      <c r="J17" s="235"/>
      <c r="K17" s="236"/>
      <c r="L17" s="3"/>
      <c r="M17" s="95" t="s">
        <v>205</v>
      </c>
      <c r="N17" s="167"/>
      <c r="O17" s="167"/>
      <c r="P17" s="167"/>
      <c r="Q17" s="167"/>
      <c r="R17" s="167"/>
      <c r="S17" s="168"/>
      <c r="T17" s="167"/>
      <c r="U17" s="169"/>
      <c r="V17" s="15"/>
      <c r="W17" s="44" t="s">
        <v>225</v>
      </c>
      <c r="X17" s="45"/>
      <c r="Y17" s="45"/>
      <c r="Z17" s="46"/>
      <c r="AA17" s="46"/>
      <c r="AB17" s="46"/>
      <c r="AC17" s="46"/>
      <c r="AD17" s="46"/>
      <c r="AE17" s="50"/>
    </row>
    <row r="18" spans="1:32" x14ac:dyDescent="0.25">
      <c r="A18" s="19"/>
      <c r="B18" s="19"/>
      <c r="C18" s="6"/>
      <c r="D18" s="239"/>
      <c r="E18" s="235"/>
      <c r="F18" s="235"/>
      <c r="G18" s="237"/>
      <c r="H18" s="237"/>
      <c r="I18" s="237"/>
      <c r="J18" s="237"/>
      <c r="K18" s="238"/>
      <c r="L18" s="3"/>
      <c r="M18" s="95"/>
      <c r="N18" s="166"/>
      <c r="O18" s="166"/>
      <c r="P18" s="166"/>
      <c r="Q18" s="166"/>
      <c r="R18" s="166"/>
      <c r="S18" s="170"/>
      <c r="T18" s="171"/>
      <c r="U18" s="172"/>
      <c r="V18" s="15"/>
      <c r="W18" s="28" t="s">
        <v>156</v>
      </c>
      <c r="X18" s="240" t="s">
        <v>74</v>
      </c>
      <c r="Y18" s="240"/>
      <c r="Z18" s="177" t="s">
        <v>237</v>
      </c>
      <c r="AA18" s="178"/>
      <c r="AB18" s="178"/>
      <c r="AC18" s="178"/>
      <c r="AD18" s="178"/>
      <c r="AE18" s="179"/>
    </row>
    <row r="19" spans="1:32" x14ac:dyDescent="0.25">
      <c r="A19" s="19" t="s">
        <v>139</v>
      </c>
      <c r="B19" s="19"/>
      <c r="C19" s="6"/>
      <c r="D19" s="162"/>
      <c r="E19" s="163"/>
      <c r="F19" s="163"/>
      <c r="G19" s="187"/>
      <c r="H19" s="187"/>
      <c r="I19" s="187"/>
      <c r="J19" s="187"/>
      <c r="K19" s="188"/>
      <c r="L19" s="3"/>
      <c r="M19" s="185" t="s">
        <v>207</v>
      </c>
      <c r="N19" s="185"/>
      <c r="O19" s="185"/>
      <c r="P19" s="185"/>
      <c r="Q19" s="164"/>
      <c r="R19" s="164"/>
      <c r="S19" s="165" t="s">
        <v>208</v>
      </c>
      <c r="T19" s="165"/>
      <c r="U19" s="128"/>
      <c r="V19" s="15" t="s">
        <v>89</v>
      </c>
      <c r="W19" s="28" t="s">
        <v>29</v>
      </c>
      <c r="X19" s="240" t="s">
        <v>74</v>
      </c>
      <c r="Y19" s="240"/>
      <c r="Z19" s="177" t="s">
        <v>76</v>
      </c>
      <c r="AA19" s="178"/>
      <c r="AB19" s="178"/>
      <c r="AC19" s="178"/>
      <c r="AD19" s="178"/>
      <c r="AE19" s="179"/>
    </row>
    <row r="20" spans="1:32" x14ac:dyDescent="0.25">
      <c r="A20" s="6"/>
      <c r="B20" s="6"/>
      <c r="C20" s="6"/>
      <c r="D20" s="7"/>
      <c r="E20" s="7"/>
      <c r="F20" s="7"/>
      <c r="G20" s="7"/>
      <c r="H20" s="7"/>
      <c r="I20" s="7"/>
      <c r="J20" s="40"/>
      <c r="K20" s="40"/>
      <c r="L20" s="3"/>
      <c r="V20" s="15" t="s">
        <v>90</v>
      </c>
      <c r="W20" s="28" t="s">
        <v>30</v>
      </c>
      <c r="X20" s="240" t="s">
        <v>74</v>
      </c>
      <c r="Y20" s="240"/>
      <c r="Z20" s="177" t="s">
        <v>151</v>
      </c>
      <c r="AA20" s="178"/>
      <c r="AB20" s="178"/>
      <c r="AC20" s="178"/>
      <c r="AD20" s="178"/>
      <c r="AE20" s="179"/>
    </row>
    <row r="21" spans="1:32" x14ac:dyDescent="0.25">
      <c r="A21" s="8"/>
      <c r="B21" s="9"/>
      <c r="C21" s="9"/>
      <c r="D21" s="9"/>
      <c r="E21" s="9"/>
      <c r="F21" s="9"/>
      <c r="G21" s="9"/>
      <c r="H21" s="9"/>
      <c r="I21" s="9"/>
      <c r="J21" s="9"/>
      <c r="K21" s="9"/>
      <c r="L21" s="2"/>
      <c r="M21" s="186" t="s">
        <v>0</v>
      </c>
      <c r="N21" s="186"/>
      <c r="O21" s="186"/>
      <c r="P21" s="186"/>
      <c r="Q21" s="186"/>
      <c r="R21" s="186"/>
      <c r="S21" s="186"/>
      <c r="T21" s="186"/>
      <c r="U21" s="186"/>
      <c r="V21" s="15" t="s">
        <v>91</v>
      </c>
      <c r="W21" s="28" t="s">
        <v>33</v>
      </c>
      <c r="X21" s="240" t="s">
        <v>74</v>
      </c>
      <c r="Y21" s="240"/>
      <c r="Z21" s="177" t="s">
        <v>77</v>
      </c>
      <c r="AA21" s="178"/>
      <c r="AB21" s="178"/>
      <c r="AC21" s="178"/>
      <c r="AD21" s="178"/>
      <c r="AE21" s="179"/>
    </row>
    <row r="22" spans="1:32" x14ac:dyDescent="0.25">
      <c r="A22" s="208" t="s">
        <v>7</v>
      </c>
      <c r="B22" s="208"/>
      <c r="C22" s="208"/>
      <c r="D22" s="208"/>
      <c r="E22" s="208"/>
      <c r="F22" s="208"/>
      <c r="G22" s="208"/>
      <c r="H22" s="208"/>
      <c r="I22" s="208"/>
      <c r="J22" s="208"/>
      <c r="K22" s="208"/>
      <c r="L22" s="208"/>
      <c r="M22" s="14"/>
      <c r="N22" s="14"/>
      <c r="O22" s="182" t="s">
        <v>193</v>
      </c>
      <c r="P22" s="183"/>
      <c r="Q22" s="19"/>
      <c r="R22" s="20"/>
      <c r="S22" s="19"/>
      <c r="T22" s="182" t="s">
        <v>193</v>
      </c>
      <c r="U22" s="183"/>
      <c r="V22" s="15" t="s">
        <v>92</v>
      </c>
      <c r="W22" s="28" t="s">
        <v>32</v>
      </c>
      <c r="X22" s="240" t="s">
        <v>74</v>
      </c>
      <c r="Y22" s="240"/>
      <c r="Z22" s="177" t="s">
        <v>79</v>
      </c>
      <c r="AA22" s="178"/>
      <c r="AB22" s="178"/>
      <c r="AC22" s="178"/>
      <c r="AD22" s="178"/>
      <c r="AE22" s="179"/>
    </row>
    <row r="23" spans="1:32" x14ac:dyDescent="0.25">
      <c r="A23" s="3"/>
      <c r="B23" s="3"/>
      <c r="C23" s="3"/>
      <c r="D23" s="3"/>
      <c r="E23" s="3"/>
      <c r="F23" s="3"/>
      <c r="G23" s="3"/>
      <c r="H23" s="3"/>
      <c r="I23" s="3"/>
      <c r="J23" s="3"/>
      <c r="K23" s="3"/>
      <c r="L23" s="3"/>
      <c r="M23" s="181" t="s">
        <v>145</v>
      </c>
      <c r="N23" s="181"/>
      <c r="O23" s="99"/>
      <c r="P23" s="100"/>
      <c r="Q23" s="31" t="s">
        <v>38</v>
      </c>
      <c r="R23" s="16"/>
      <c r="S23" s="27"/>
      <c r="T23" s="41" t="str">
        <f>IF(O23="","",O23)</f>
        <v/>
      </c>
      <c r="U23" s="97" t="str">
        <f>IF(P23="","",P23)</f>
        <v/>
      </c>
      <c r="V23" s="15" t="s">
        <v>93</v>
      </c>
      <c r="W23" s="28" t="s">
        <v>34</v>
      </c>
      <c r="X23" s="240" t="s">
        <v>74</v>
      </c>
      <c r="Y23" s="240"/>
      <c r="Z23" s="177" t="s">
        <v>82</v>
      </c>
      <c r="AA23" s="178"/>
      <c r="AB23" s="178"/>
      <c r="AC23" s="178"/>
      <c r="AD23" s="178"/>
      <c r="AE23" s="179"/>
    </row>
    <row r="24" spans="1:32" x14ac:dyDescent="0.25">
      <c r="A24" s="3"/>
      <c r="B24" s="3"/>
      <c r="C24" s="3"/>
      <c r="D24" s="3"/>
      <c r="E24" s="3"/>
      <c r="F24" s="3"/>
      <c r="G24" s="3"/>
      <c r="H24" s="3"/>
      <c r="I24" s="3"/>
      <c r="J24" s="3"/>
      <c r="K24" s="3"/>
      <c r="L24" s="3"/>
      <c r="M24" s="180" t="s">
        <v>219</v>
      </c>
      <c r="N24" s="173"/>
      <c r="O24" s="173"/>
      <c r="P24" s="173"/>
      <c r="Q24" s="174"/>
      <c r="R24" s="25"/>
      <c r="S24" s="103" t="s">
        <v>39</v>
      </c>
      <c r="T24" s="120"/>
      <c r="U24" s="120"/>
      <c r="V24" s="16" t="s">
        <v>94</v>
      </c>
      <c r="W24" s="28" t="s">
        <v>227</v>
      </c>
      <c r="X24" s="240" t="s">
        <v>74</v>
      </c>
      <c r="Y24" s="240"/>
      <c r="Z24" s="177" t="s">
        <v>181</v>
      </c>
      <c r="AA24" s="178"/>
      <c r="AB24" s="178"/>
      <c r="AC24" s="178"/>
      <c r="AD24" s="178"/>
      <c r="AE24" s="179"/>
    </row>
    <row r="25" spans="1:32" x14ac:dyDescent="0.25">
      <c r="A25" s="3"/>
      <c r="B25" s="213"/>
      <c r="C25" s="213"/>
      <c r="D25" s="213"/>
      <c r="E25" s="213"/>
      <c r="F25" s="213"/>
      <c r="G25" s="213"/>
      <c r="H25" s="213"/>
      <c r="I25" s="213"/>
      <c r="J25" s="213"/>
      <c r="K25" s="213"/>
      <c r="L25" s="3"/>
      <c r="M25" s="28" t="s">
        <v>19</v>
      </c>
      <c r="N25" s="18"/>
      <c r="O25" s="124"/>
      <c r="P25" s="125"/>
      <c r="Q25" s="109" t="str">
        <f>IFERROR(IF(O25="","",IF(P25="","",IF(P25&lt;0,-(O25/P25-1),O25/P25-1))),"")</f>
        <v/>
      </c>
      <c r="R25" s="21"/>
      <c r="S25" s="18" t="s">
        <v>70</v>
      </c>
      <c r="T25" s="109" t="str">
        <f>IFERROR(O29/O44,"")</f>
        <v/>
      </c>
      <c r="U25" s="110" t="str">
        <f>IFERROR(P29/P44,"")</f>
        <v/>
      </c>
      <c r="V25" s="15" t="s">
        <v>95</v>
      </c>
      <c r="W25" s="28" t="s">
        <v>199</v>
      </c>
      <c r="X25" s="240" t="s">
        <v>74</v>
      </c>
      <c r="Y25" s="241"/>
      <c r="Z25" s="177" t="s">
        <v>212</v>
      </c>
      <c r="AA25" s="178"/>
      <c r="AB25" s="178"/>
      <c r="AC25" s="178"/>
      <c r="AD25" s="178"/>
      <c r="AE25" s="179"/>
    </row>
    <row r="26" spans="1:32" x14ac:dyDescent="0.25">
      <c r="A26" s="3"/>
      <c r="B26" s="3"/>
      <c r="C26" s="3"/>
      <c r="D26" s="3"/>
      <c r="E26" s="3"/>
      <c r="F26" s="3"/>
      <c r="G26" s="3"/>
      <c r="H26" s="3"/>
      <c r="I26" s="3"/>
      <c r="J26" s="3"/>
      <c r="K26" s="3"/>
      <c r="L26" s="3"/>
      <c r="M26" s="28" t="s">
        <v>24</v>
      </c>
      <c r="N26" s="18"/>
      <c r="O26" s="124"/>
      <c r="P26" s="125"/>
      <c r="Q26" s="132" t="str">
        <f t="shared" ref="Q26:Q31" si="0">IFERROR(IF(O26="","",IF(P26="","",IF(P26&lt;0,-(O26/P26-1),O26/P26-1))),"")</f>
        <v/>
      </c>
      <c r="R26" s="21"/>
      <c r="S26" s="18" t="s">
        <v>46</v>
      </c>
      <c r="T26" s="109" t="str">
        <f>IFERROR(O27/O25,"")</f>
        <v/>
      </c>
      <c r="U26" s="110" t="str">
        <f>IFERROR(P27/P25,"")</f>
        <v/>
      </c>
      <c r="V26" s="15"/>
      <c r="W26" s="28" t="s">
        <v>35</v>
      </c>
      <c r="X26" s="240" t="s">
        <v>74</v>
      </c>
      <c r="Y26" s="240"/>
      <c r="Z26" s="177" t="s">
        <v>182</v>
      </c>
      <c r="AA26" s="178"/>
      <c r="AB26" s="178"/>
      <c r="AC26" s="178"/>
      <c r="AD26" s="178"/>
      <c r="AE26" s="179"/>
    </row>
    <row r="27" spans="1:32" x14ac:dyDescent="0.25">
      <c r="A27" s="3"/>
      <c r="B27" s="3"/>
      <c r="C27" s="3"/>
      <c r="D27" s="3"/>
      <c r="E27" s="3"/>
      <c r="F27" s="3"/>
      <c r="G27" s="3"/>
      <c r="H27" s="3"/>
      <c r="I27" s="3"/>
      <c r="J27" s="3"/>
      <c r="K27" s="3"/>
      <c r="L27" s="3"/>
      <c r="M27" s="28" t="s">
        <v>167</v>
      </c>
      <c r="N27" s="18"/>
      <c r="O27" s="124">
        <f>O25-O26</f>
        <v>0</v>
      </c>
      <c r="P27" s="124">
        <f>P25-P26</f>
        <v>0</v>
      </c>
      <c r="Q27" s="109" t="str">
        <f t="shared" si="0"/>
        <v/>
      </c>
      <c r="R27" s="21"/>
      <c r="S27" s="18" t="s">
        <v>43</v>
      </c>
      <c r="T27" s="109" t="str">
        <f>IFERROR(O29/O25,"")</f>
        <v/>
      </c>
      <c r="U27" s="110" t="str">
        <f>IFERROR(P29/P25,"")</f>
        <v/>
      </c>
      <c r="W27" s="29" t="s">
        <v>36</v>
      </c>
      <c r="X27" s="240" t="s">
        <v>75</v>
      </c>
      <c r="Y27" s="240"/>
      <c r="Z27" s="177" t="s">
        <v>173</v>
      </c>
      <c r="AA27" s="178"/>
      <c r="AB27" s="178"/>
      <c r="AC27" s="178"/>
      <c r="AD27" s="178"/>
      <c r="AE27" s="179"/>
    </row>
    <row r="28" spans="1:32" x14ac:dyDescent="0.25">
      <c r="A28" s="3"/>
      <c r="B28" s="3"/>
      <c r="C28" s="3"/>
      <c r="D28" s="3"/>
      <c r="E28" s="3"/>
      <c r="F28" s="3"/>
      <c r="G28" s="3"/>
      <c r="H28" s="3"/>
      <c r="I28" s="3"/>
      <c r="J28" s="3"/>
      <c r="K28" s="3"/>
      <c r="L28" s="3"/>
      <c r="M28" s="28" t="s">
        <v>26</v>
      </c>
      <c r="N28" s="18"/>
      <c r="O28" s="124"/>
      <c r="P28" s="125"/>
      <c r="Q28" s="132" t="str">
        <f t="shared" si="0"/>
        <v/>
      </c>
      <c r="R28" s="21"/>
      <c r="S28" s="18" t="s">
        <v>18</v>
      </c>
      <c r="T28" s="109" t="str">
        <f>IFERROR(O31/O25,"")</f>
        <v/>
      </c>
      <c r="U28" s="110" t="str">
        <f>IFERROR(P31/P25,"")</f>
        <v/>
      </c>
      <c r="V28" s="15" t="s">
        <v>211</v>
      </c>
      <c r="W28" s="29" t="s">
        <v>47</v>
      </c>
      <c r="X28" s="251" t="s">
        <v>75</v>
      </c>
      <c r="Y28" s="251"/>
      <c r="Z28" s="254" t="s">
        <v>172</v>
      </c>
      <c r="AA28" s="255"/>
      <c r="AB28" s="255"/>
      <c r="AC28" s="255"/>
      <c r="AD28" s="255"/>
      <c r="AE28" s="256"/>
    </row>
    <row r="29" spans="1:32" x14ac:dyDescent="0.25">
      <c r="A29" s="3"/>
      <c r="B29" s="3"/>
      <c r="C29" s="3"/>
      <c r="D29" s="3"/>
      <c r="E29" s="3"/>
      <c r="F29" s="3"/>
      <c r="G29" s="3"/>
      <c r="H29" s="3"/>
      <c r="I29" s="3"/>
      <c r="J29" s="3"/>
      <c r="K29" s="3"/>
      <c r="L29" s="3"/>
      <c r="M29" s="28" t="s">
        <v>168</v>
      </c>
      <c r="N29" s="18"/>
      <c r="O29" s="124"/>
      <c r="P29" s="124"/>
      <c r="Q29" s="109" t="str">
        <f t="shared" si="0"/>
        <v/>
      </c>
      <c r="R29" s="17"/>
      <c r="S29" s="45" t="s">
        <v>40</v>
      </c>
      <c r="T29" s="111"/>
      <c r="U29" s="112"/>
      <c r="AF29" s="80"/>
    </row>
    <row r="30" spans="1:32" ht="15" customHeight="1" x14ac:dyDescent="0.25">
      <c r="A30" s="3"/>
      <c r="B30" s="3"/>
      <c r="C30" s="3"/>
      <c r="D30" s="3"/>
      <c r="E30" s="3"/>
      <c r="F30" s="3"/>
      <c r="G30" s="3"/>
      <c r="H30" s="3"/>
      <c r="I30" s="3"/>
      <c r="J30" s="3"/>
      <c r="K30" s="3"/>
      <c r="L30" s="3"/>
      <c r="M30" s="28" t="s">
        <v>28</v>
      </c>
      <c r="N30" s="18"/>
      <c r="O30" s="124"/>
      <c r="P30" s="124"/>
      <c r="Q30" s="132" t="str">
        <f t="shared" si="0"/>
        <v/>
      </c>
      <c r="R30" s="13"/>
      <c r="S30" s="18" t="s">
        <v>200</v>
      </c>
      <c r="T30" s="113" t="str">
        <f>IFERROR(O40/O44,"")</f>
        <v/>
      </c>
      <c r="U30" s="113" t="str">
        <f>IFERROR(P40/P44,"")</f>
        <v/>
      </c>
      <c r="W30" s="103" t="s">
        <v>102</v>
      </c>
      <c r="X30" s="24"/>
      <c r="Y30" s="49"/>
      <c r="Z30" s="49"/>
      <c r="AA30" s="49"/>
      <c r="AB30" s="42" t="s">
        <v>104</v>
      </c>
      <c r="AC30" s="42" t="s">
        <v>105</v>
      </c>
      <c r="AD30" s="42" t="s">
        <v>165</v>
      </c>
      <c r="AE30" s="42" t="s">
        <v>106</v>
      </c>
    </row>
    <row r="31" spans="1:32" ht="15" customHeight="1" x14ac:dyDescent="0.25">
      <c r="A31" s="3"/>
      <c r="B31" s="3"/>
      <c r="C31" s="3"/>
      <c r="D31" s="3"/>
      <c r="E31" s="3"/>
      <c r="F31" s="3"/>
      <c r="G31" s="3"/>
      <c r="H31" s="3"/>
      <c r="I31" s="3"/>
      <c r="J31" s="3"/>
      <c r="K31" s="3"/>
      <c r="L31" s="3"/>
      <c r="M31" s="28" t="s">
        <v>169</v>
      </c>
      <c r="N31" s="18"/>
      <c r="O31" s="124"/>
      <c r="P31" s="125"/>
      <c r="Q31" s="109" t="str">
        <f t="shared" si="0"/>
        <v/>
      </c>
      <c r="R31" s="26"/>
      <c r="S31" s="18" t="s">
        <v>201</v>
      </c>
      <c r="T31" s="113" t="str">
        <f>IFERROR(O41/O44,"")</f>
        <v/>
      </c>
      <c r="U31" s="113" t="str">
        <f>IFERROR(P41/P44,"")</f>
        <v/>
      </c>
      <c r="W31" s="155" t="s">
        <v>70</v>
      </c>
      <c r="X31" s="156"/>
      <c r="Y31" s="159" t="s">
        <v>215</v>
      </c>
      <c r="Z31" s="160"/>
      <c r="AA31" s="176" t="s">
        <v>97</v>
      </c>
      <c r="AB31" s="142" t="s">
        <v>125</v>
      </c>
      <c r="AC31" s="143" t="s">
        <v>124</v>
      </c>
      <c r="AD31" s="144" t="s">
        <v>126</v>
      </c>
      <c r="AE31" s="145" t="s">
        <v>127</v>
      </c>
    </row>
    <row r="32" spans="1:32" ht="15" customHeight="1" x14ac:dyDescent="0.25">
      <c r="A32" s="3"/>
      <c r="B32" s="3"/>
      <c r="C32" s="3"/>
      <c r="D32" s="3"/>
      <c r="E32" s="3"/>
      <c r="F32" s="3"/>
      <c r="G32" s="3"/>
      <c r="H32" s="3"/>
      <c r="I32" s="3"/>
      <c r="J32" s="3"/>
      <c r="K32" s="3"/>
      <c r="L32" s="3"/>
      <c r="M32" s="180" t="s">
        <v>218</v>
      </c>
      <c r="N32" s="173"/>
      <c r="O32" s="173"/>
      <c r="P32" s="173"/>
      <c r="Q32" s="174"/>
      <c r="R32" s="21"/>
      <c r="S32" s="18" t="s">
        <v>96</v>
      </c>
      <c r="T32" s="114" t="str">
        <f>IFERROR(O29/O30,"")</f>
        <v/>
      </c>
      <c r="U32" s="114" t="str">
        <f>IFERROR(P29/P30,"")</f>
        <v/>
      </c>
      <c r="W32" s="155"/>
      <c r="X32" s="156"/>
      <c r="Y32" s="159"/>
      <c r="Z32" s="160"/>
      <c r="AA32" s="176"/>
      <c r="AB32" s="142"/>
      <c r="AC32" s="143"/>
      <c r="AD32" s="144"/>
      <c r="AE32" s="145"/>
    </row>
    <row r="33" spans="1:31" x14ac:dyDescent="0.25">
      <c r="A33" s="3"/>
      <c r="B33" s="3"/>
      <c r="C33" s="3"/>
      <c r="D33" s="3"/>
      <c r="E33" s="3"/>
      <c r="F33" s="3"/>
      <c r="G33" s="3"/>
      <c r="H33" s="3"/>
      <c r="I33" s="3"/>
      <c r="J33" s="3"/>
      <c r="K33" s="3"/>
      <c r="L33" s="3"/>
      <c r="M33" s="28" t="s">
        <v>156</v>
      </c>
      <c r="N33" s="18"/>
      <c r="O33" s="124"/>
      <c r="P33" s="125"/>
      <c r="Q33" s="109" t="str">
        <f t="shared" ref="Q33:Q41" si="1">IFERROR(IF(O33="","",IF(P33="","",IF(P33&lt;0,-(O33/P33-1),O33/P33-1))),"")</f>
        <v/>
      </c>
      <c r="S33" s="45" t="s">
        <v>41</v>
      </c>
      <c r="T33" s="111"/>
      <c r="U33" s="112"/>
      <c r="W33" s="155" t="s">
        <v>46</v>
      </c>
      <c r="X33" s="156"/>
      <c r="Y33" s="159" t="s">
        <v>152</v>
      </c>
      <c r="Z33" s="160"/>
      <c r="AA33" s="176" t="s">
        <v>228</v>
      </c>
      <c r="AB33" s="142" t="s">
        <v>128</v>
      </c>
      <c r="AC33" s="143" t="s">
        <v>134</v>
      </c>
      <c r="AD33" s="144" t="s">
        <v>135</v>
      </c>
      <c r="AE33" s="145" t="s">
        <v>112</v>
      </c>
    </row>
    <row r="34" spans="1:31" ht="15" customHeight="1" x14ac:dyDescent="0.25">
      <c r="A34" s="3"/>
      <c r="B34" s="209" t="s">
        <v>11</v>
      </c>
      <c r="C34" s="209"/>
      <c r="D34" s="209"/>
      <c r="E34" s="209"/>
      <c r="F34" s="214"/>
      <c r="G34" s="214"/>
      <c r="H34" s="214"/>
      <c r="I34" s="214"/>
      <c r="J34" s="3"/>
      <c r="K34" s="3"/>
      <c r="L34" s="3"/>
      <c r="M34" s="28" t="s">
        <v>29</v>
      </c>
      <c r="N34" s="18"/>
      <c r="O34" s="124"/>
      <c r="P34" s="125"/>
      <c r="Q34" s="109" t="str">
        <f t="shared" si="1"/>
        <v/>
      </c>
      <c r="R34" s="21"/>
      <c r="S34" s="22" t="s">
        <v>21</v>
      </c>
      <c r="T34" s="114" t="str">
        <f>IFERROR(O34/O38,"")</f>
        <v/>
      </c>
      <c r="U34" s="115" t="str">
        <f>IFERROR(P34/P38,"")</f>
        <v/>
      </c>
      <c r="W34" s="155"/>
      <c r="X34" s="156"/>
      <c r="Y34" s="159"/>
      <c r="Z34" s="160"/>
      <c r="AA34" s="176"/>
      <c r="AB34" s="142"/>
      <c r="AC34" s="143"/>
      <c r="AD34" s="144"/>
      <c r="AE34" s="145"/>
    </row>
    <row r="35" spans="1:31" x14ac:dyDescent="0.25">
      <c r="A35" s="3"/>
      <c r="B35" s="209"/>
      <c r="C35" s="209"/>
      <c r="D35" s="209"/>
      <c r="E35" s="209"/>
      <c r="F35" s="214"/>
      <c r="G35" s="214"/>
      <c r="H35" s="214"/>
      <c r="I35" s="214"/>
      <c r="J35" s="3"/>
      <c r="K35" s="3"/>
      <c r="L35" s="3"/>
      <c r="M35" s="28" t="s">
        <v>30</v>
      </c>
      <c r="N35" s="18"/>
      <c r="O35" s="124"/>
      <c r="P35" s="125"/>
      <c r="Q35" s="109" t="str">
        <f t="shared" si="1"/>
        <v/>
      </c>
      <c r="R35" s="21"/>
      <c r="S35" s="18" t="s">
        <v>22</v>
      </c>
      <c r="T35" s="114" t="str">
        <f>IFERROR((O34-O37)/O38,"")</f>
        <v/>
      </c>
      <c r="U35" s="115" t="str">
        <f>IFERROR((P34-P37)/P38,"")</f>
        <v/>
      </c>
      <c r="W35" s="155" t="s">
        <v>43</v>
      </c>
      <c r="X35" s="156"/>
      <c r="Y35" s="159" t="s">
        <v>153</v>
      </c>
      <c r="Z35" s="160"/>
      <c r="AA35" s="175" t="s">
        <v>229</v>
      </c>
      <c r="AB35" s="142" t="s">
        <v>125</v>
      </c>
      <c r="AC35" s="143" t="s">
        <v>128</v>
      </c>
      <c r="AD35" s="144" t="s">
        <v>129</v>
      </c>
      <c r="AE35" s="145" t="s">
        <v>130</v>
      </c>
    </row>
    <row r="36" spans="1:31" x14ac:dyDescent="0.25">
      <c r="A36" s="3"/>
      <c r="B36" s="3"/>
      <c r="C36" s="3"/>
      <c r="D36" s="3"/>
      <c r="E36" s="3"/>
      <c r="F36" s="3"/>
      <c r="G36" s="3"/>
      <c r="H36" s="3"/>
      <c r="I36" s="3"/>
      <c r="J36" s="3"/>
      <c r="K36" s="3"/>
      <c r="L36" s="3"/>
      <c r="M36" s="28" t="s">
        <v>31</v>
      </c>
      <c r="N36" s="18"/>
      <c r="O36" s="124"/>
      <c r="P36" s="125"/>
      <c r="Q36" s="109" t="str">
        <f t="shared" si="1"/>
        <v/>
      </c>
      <c r="R36" s="21"/>
      <c r="S36" s="45" t="s">
        <v>42</v>
      </c>
      <c r="T36" s="111"/>
      <c r="U36" s="112"/>
      <c r="W36" s="155"/>
      <c r="X36" s="156"/>
      <c r="Y36" s="159"/>
      <c r="Z36" s="160"/>
      <c r="AA36" s="175"/>
      <c r="AB36" s="142"/>
      <c r="AC36" s="143"/>
      <c r="AD36" s="144"/>
      <c r="AE36" s="145"/>
    </row>
    <row r="37" spans="1:31" x14ac:dyDescent="0.25">
      <c r="A37" s="3"/>
      <c r="B37" s="207" t="s">
        <v>12</v>
      </c>
      <c r="C37" s="207"/>
      <c r="D37" s="207"/>
      <c r="E37" s="207"/>
      <c r="F37" s="207"/>
      <c r="G37" s="207"/>
      <c r="H37" s="207"/>
      <c r="I37" s="207"/>
      <c r="J37" s="207"/>
      <c r="K37" s="207"/>
      <c r="L37" s="3"/>
      <c r="M37" s="28" t="s">
        <v>33</v>
      </c>
      <c r="N37" s="18"/>
      <c r="O37" s="124"/>
      <c r="P37" s="125"/>
      <c r="Q37" s="109" t="str">
        <f t="shared" si="1"/>
        <v/>
      </c>
      <c r="R37" s="21"/>
      <c r="S37" s="18" t="s">
        <v>23</v>
      </c>
      <c r="T37" s="116" t="str">
        <f>IFERROR(O35*365/O25,"")</f>
        <v/>
      </c>
      <c r="U37" s="116" t="str">
        <f>IFERROR(P35*365/P25,"")</f>
        <v/>
      </c>
      <c r="W37" s="137" t="s">
        <v>18</v>
      </c>
      <c r="X37" s="138"/>
      <c r="Y37" s="139" t="s">
        <v>154</v>
      </c>
      <c r="Z37" s="140"/>
      <c r="AA37" s="51" t="s">
        <v>98</v>
      </c>
      <c r="AB37" s="56" t="s">
        <v>125</v>
      </c>
      <c r="AC37" s="59" t="s">
        <v>131</v>
      </c>
      <c r="AD37" s="54" t="s">
        <v>132</v>
      </c>
      <c r="AE37" s="62" t="s">
        <v>133</v>
      </c>
    </row>
    <row r="38" spans="1:31" ht="15" customHeight="1" x14ac:dyDescent="0.25">
      <c r="A38" s="3"/>
      <c r="B38" s="200" t="s">
        <v>202</v>
      </c>
      <c r="C38" s="200"/>
      <c r="D38" s="201" t="s">
        <v>204</v>
      </c>
      <c r="E38" s="201"/>
      <c r="F38" s="201"/>
      <c r="G38" s="201"/>
      <c r="H38" s="201"/>
      <c r="I38" s="201"/>
      <c r="J38" s="201"/>
      <c r="K38" s="201"/>
      <c r="L38" s="3"/>
      <c r="M38" s="28" t="s">
        <v>32</v>
      </c>
      <c r="N38" s="18"/>
      <c r="O38" s="124"/>
      <c r="P38" s="125"/>
      <c r="Q38" s="132" t="str">
        <f t="shared" si="1"/>
        <v/>
      </c>
      <c r="R38" s="21"/>
      <c r="S38" s="65" t="s">
        <v>45</v>
      </c>
      <c r="T38" s="116" t="str">
        <f>IFERROR(O39*365/O26,"")</f>
        <v/>
      </c>
      <c r="U38" s="116" t="str">
        <f>IFERROR(P39*365/P26,"")</f>
        <v/>
      </c>
      <c r="W38" s="137" t="s">
        <v>200</v>
      </c>
      <c r="X38" s="138"/>
      <c r="Y38" s="139" t="s">
        <v>213</v>
      </c>
      <c r="Z38" s="140"/>
      <c r="AA38" s="51" t="s">
        <v>210</v>
      </c>
      <c r="AB38" s="56" t="s">
        <v>136</v>
      </c>
      <c r="AC38" s="59" t="s">
        <v>137</v>
      </c>
      <c r="AD38" s="54" t="s">
        <v>112</v>
      </c>
      <c r="AE38" s="62" t="s">
        <v>135</v>
      </c>
    </row>
    <row r="39" spans="1:31" x14ac:dyDescent="0.25">
      <c r="A39" s="3"/>
      <c r="B39" s="201" t="s">
        <v>203</v>
      </c>
      <c r="C39" s="202"/>
      <c r="D39" s="202"/>
      <c r="E39" s="202"/>
      <c r="F39" s="202"/>
      <c r="G39" s="202"/>
      <c r="H39" s="202"/>
      <c r="I39" s="202"/>
      <c r="J39" s="202"/>
      <c r="K39" s="202"/>
      <c r="L39" s="3"/>
      <c r="M39" s="28" t="s">
        <v>34</v>
      </c>
      <c r="N39" s="18"/>
      <c r="O39" s="124"/>
      <c r="P39" s="125"/>
      <c r="Q39" s="132" t="str">
        <f t="shared" si="1"/>
        <v/>
      </c>
      <c r="R39" s="17"/>
      <c r="S39" s="104"/>
      <c r="T39" s="64"/>
      <c r="U39" s="64"/>
      <c r="W39" s="137" t="s">
        <v>201</v>
      </c>
      <c r="X39" s="138"/>
      <c r="Y39" s="139" t="s">
        <v>214</v>
      </c>
      <c r="Z39" s="140"/>
      <c r="AA39" s="51" t="s">
        <v>209</v>
      </c>
      <c r="AB39" s="56" t="s">
        <v>136</v>
      </c>
      <c r="AC39" s="59" t="s">
        <v>137</v>
      </c>
      <c r="AD39" s="54" t="s">
        <v>112</v>
      </c>
      <c r="AE39" s="62" t="s">
        <v>135</v>
      </c>
    </row>
    <row r="40" spans="1:31" ht="15" customHeight="1" x14ac:dyDescent="0.25">
      <c r="A40" s="3"/>
      <c r="B40" s="202"/>
      <c r="C40" s="202"/>
      <c r="D40" s="202"/>
      <c r="E40" s="202"/>
      <c r="F40" s="202"/>
      <c r="G40" s="202"/>
      <c r="H40" s="202"/>
      <c r="I40" s="202"/>
      <c r="J40" s="202"/>
      <c r="K40" s="202"/>
      <c r="L40" s="3"/>
      <c r="M40" s="28" t="s">
        <v>227</v>
      </c>
      <c r="N40" s="22"/>
      <c r="O40" s="124"/>
      <c r="P40" s="125"/>
      <c r="Q40" s="133" t="str">
        <f t="shared" si="1"/>
        <v/>
      </c>
      <c r="R40" s="16"/>
      <c r="S40" s="173" t="s">
        <v>183</v>
      </c>
      <c r="T40" s="173"/>
      <c r="U40" s="174"/>
      <c r="W40" s="137" t="s">
        <v>20</v>
      </c>
      <c r="X40" s="138"/>
      <c r="Y40" s="139" t="s">
        <v>176</v>
      </c>
      <c r="Z40" s="140"/>
      <c r="AA40" s="51" t="s">
        <v>99</v>
      </c>
      <c r="AB40" s="56" t="s">
        <v>108</v>
      </c>
      <c r="AC40" s="59" t="s">
        <v>109</v>
      </c>
      <c r="AD40" s="54" t="s">
        <v>113</v>
      </c>
      <c r="AE40" s="62" t="s">
        <v>110</v>
      </c>
    </row>
    <row r="41" spans="1:31" ht="15" customHeight="1" x14ac:dyDescent="0.25">
      <c r="A41" s="3"/>
      <c r="B41" s="202"/>
      <c r="C41" s="202"/>
      <c r="D41" s="202"/>
      <c r="E41" s="202"/>
      <c r="F41" s="202"/>
      <c r="G41" s="202"/>
      <c r="H41" s="202"/>
      <c r="I41" s="202"/>
      <c r="J41" s="202"/>
      <c r="K41" s="202"/>
      <c r="L41" s="3"/>
      <c r="M41" s="28" t="s">
        <v>199</v>
      </c>
      <c r="N41" s="22"/>
      <c r="O41" s="125"/>
      <c r="P41" s="125"/>
      <c r="Q41" s="133" t="str">
        <f t="shared" si="1"/>
        <v/>
      </c>
      <c r="R41" s="16"/>
      <c r="S41" s="22" t="s">
        <v>8</v>
      </c>
      <c r="T41" s="101"/>
      <c r="U41" s="101"/>
      <c r="W41" s="121" t="s">
        <v>21</v>
      </c>
      <c r="X41" s="122"/>
      <c r="Y41" s="139" t="s">
        <v>155</v>
      </c>
      <c r="Z41" s="140"/>
      <c r="AA41" s="51" t="s">
        <v>166</v>
      </c>
      <c r="AB41" s="56" t="s">
        <v>114</v>
      </c>
      <c r="AC41" s="59" t="s">
        <v>115</v>
      </c>
      <c r="AD41" s="54" t="s">
        <v>116</v>
      </c>
      <c r="AE41" s="62" t="s">
        <v>117</v>
      </c>
    </row>
    <row r="42" spans="1:31" ht="15" customHeight="1" x14ac:dyDescent="0.25">
      <c r="A42" s="3"/>
      <c r="B42" s="202"/>
      <c r="C42" s="202"/>
      <c r="D42" s="202"/>
      <c r="E42" s="202"/>
      <c r="F42" s="202"/>
      <c r="G42" s="202"/>
      <c r="H42" s="202"/>
      <c r="I42" s="202"/>
      <c r="J42" s="202"/>
      <c r="K42" s="202"/>
      <c r="L42" s="3"/>
      <c r="M42" s="28" t="s">
        <v>35</v>
      </c>
      <c r="N42" s="22"/>
      <c r="O42" s="124"/>
      <c r="P42" s="125"/>
      <c r="Q42" s="109" t="str">
        <f t="shared" ref="Q42:Q44" si="2">IFERROR(IF(O42="","",IF(P42="","",IF(P42&lt;0,-(O42/P42-1),O42/P42-1))),"")</f>
        <v/>
      </c>
      <c r="R42" s="15"/>
      <c r="S42" s="19" t="s">
        <v>9</v>
      </c>
      <c r="T42" s="101"/>
      <c r="U42" s="101"/>
      <c r="W42" s="155" t="s">
        <v>22</v>
      </c>
      <c r="X42" s="156"/>
      <c r="Y42" s="157" t="s">
        <v>230</v>
      </c>
      <c r="Z42" s="158"/>
      <c r="AA42" s="175" t="s">
        <v>100</v>
      </c>
      <c r="AB42" s="142" t="s">
        <v>118</v>
      </c>
      <c r="AC42" s="143" t="s">
        <v>114</v>
      </c>
      <c r="AD42" s="144" t="s">
        <v>120</v>
      </c>
      <c r="AE42" s="145" t="s">
        <v>119</v>
      </c>
    </row>
    <row r="43" spans="1:31" ht="15.75" customHeight="1" x14ac:dyDescent="0.25">
      <c r="A43" s="3"/>
      <c r="B43" s="202"/>
      <c r="C43" s="202"/>
      <c r="D43" s="202"/>
      <c r="E43" s="202"/>
      <c r="F43" s="202"/>
      <c r="G43" s="202"/>
      <c r="H43" s="202"/>
      <c r="I43" s="202"/>
      <c r="J43" s="202"/>
      <c r="K43" s="202"/>
      <c r="L43" s="3"/>
      <c r="M43" s="29" t="s">
        <v>36</v>
      </c>
      <c r="N43" s="22"/>
      <c r="O43" s="124">
        <f>O34-O38</f>
        <v>0</v>
      </c>
      <c r="P43" s="124">
        <f>P34-P38</f>
        <v>0</v>
      </c>
      <c r="Q43" s="109" t="str">
        <f t="shared" si="2"/>
        <v/>
      </c>
      <c r="R43" s="15"/>
      <c r="S43" s="19" t="s">
        <v>10</v>
      </c>
      <c r="T43" s="101"/>
      <c r="U43" s="101"/>
      <c r="W43" s="155"/>
      <c r="X43" s="156"/>
      <c r="Y43" s="157"/>
      <c r="Z43" s="158"/>
      <c r="AA43" s="175"/>
      <c r="AB43" s="142"/>
      <c r="AC43" s="143"/>
      <c r="AD43" s="144"/>
      <c r="AE43" s="145"/>
    </row>
    <row r="44" spans="1:31" ht="15" customHeight="1" x14ac:dyDescent="0.25">
      <c r="A44" s="3"/>
      <c r="B44" s="3"/>
      <c r="C44" s="3"/>
      <c r="D44" s="3"/>
      <c r="E44" s="3"/>
      <c r="F44" s="3"/>
      <c r="G44" s="3"/>
      <c r="H44" s="3"/>
      <c r="I44" s="3"/>
      <c r="J44" s="3"/>
      <c r="K44" s="3"/>
      <c r="L44" s="3"/>
      <c r="M44" s="29" t="s">
        <v>47</v>
      </c>
      <c r="N44" s="30"/>
      <c r="O44" s="126">
        <f>O33+O34-O38</f>
        <v>0</v>
      </c>
      <c r="P44" s="126">
        <f>P33+P34-P38</f>
        <v>0</v>
      </c>
      <c r="Q44" s="117" t="str">
        <f t="shared" si="2"/>
        <v/>
      </c>
      <c r="S44" s="19" t="s">
        <v>57</v>
      </c>
      <c r="T44" s="101"/>
      <c r="U44" s="101"/>
      <c r="W44" s="146" t="s">
        <v>23</v>
      </c>
      <c r="X44" s="146"/>
      <c r="Y44" s="147" t="s">
        <v>170</v>
      </c>
      <c r="Z44" s="148"/>
      <c r="AA44" s="149" t="s">
        <v>103</v>
      </c>
      <c r="AB44" s="150" t="s">
        <v>121</v>
      </c>
      <c r="AC44" s="151" t="s">
        <v>122</v>
      </c>
      <c r="AD44" s="152" t="s">
        <v>149</v>
      </c>
      <c r="AE44" s="136" t="s">
        <v>123</v>
      </c>
    </row>
    <row r="45" spans="1:31" ht="15" customHeight="1" x14ac:dyDescent="0.25">
      <c r="A45" s="4"/>
      <c r="B45" s="4"/>
      <c r="C45" s="4"/>
      <c r="D45" s="4"/>
      <c r="E45" s="4"/>
      <c r="F45" s="4"/>
      <c r="G45" s="4"/>
      <c r="H45" s="4"/>
      <c r="I45" s="4"/>
      <c r="J45" s="4"/>
      <c r="K45" s="4"/>
      <c r="L45" s="4"/>
      <c r="M45" s="10"/>
      <c r="N45" s="10"/>
      <c r="S45" s="10"/>
      <c r="T45" s="10"/>
      <c r="U45" s="10"/>
      <c r="W45" s="146"/>
      <c r="X45" s="146"/>
      <c r="Y45" s="147"/>
      <c r="Z45" s="148"/>
      <c r="AA45" s="149"/>
      <c r="AB45" s="150"/>
      <c r="AC45" s="151"/>
      <c r="AD45" s="152"/>
      <c r="AE45" s="136"/>
    </row>
    <row r="46" spans="1:31" ht="15" customHeight="1" x14ac:dyDescent="0.25">
      <c r="A46" s="208" t="s">
        <v>54</v>
      </c>
      <c r="B46" s="208"/>
      <c r="C46" s="208"/>
      <c r="D46" s="208"/>
      <c r="E46" s="208"/>
      <c r="F46" s="208"/>
      <c r="G46" s="208"/>
      <c r="H46" s="208"/>
      <c r="I46" s="208"/>
      <c r="J46" s="208"/>
      <c r="K46" s="208"/>
      <c r="L46" s="208"/>
      <c r="M46" s="219" t="s">
        <v>56</v>
      </c>
      <c r="N46" s="215"/>
      <c r="O46" s="215" t="s">
        <v>146</v>
      </c>
      <c r="P46" s="215"/>
      <c r="Q46" s="215"/>
      <c r="R46" s="215"/>
      <c r="S46" s="215"/>
      <c r="T46" s="215"/>
      <c r="U46" s="216"/>
      <c r="W46" s="146" t="s">
        <v>45</v>
      </c>
      <c r="X46" s="146"/>
      <c r="Y46" s="147" t="s">
        <v>171</v>
      </c>
      <c r="Z46" s="148"/>
      <c r="AA46" s="149" t="s">
        <v>101</v>
      </c>
      <c r="AB46" s="150" t="s">
        <v>121</v>
      </c>
      <c r="AC46" s="151" t="s">
        <v>122</v>
      </c>
      <c r="AD46" s="152" t="s">
        <v>149</v>
      </c>
      <c r="AE46" s="136" t="s">
        <v>123</v>
      </c>
    </row>
    <row r="47" spans="1:31" ht="19.5" customHeight="1" x14ac:dyDescent="0.25">
      <c r="A47" s="3"/>
      <c r="B47" s="39"/>
      <c r="C47" s="39"/>
      <c r="D47" s="39"/>
      <c r="E47" s="39"/>
      <c r="F47" s="39"/>
      <c r="G47" s="39"/>
      <c r="H47" s="39"/>
      <c r="I47" s="39"/>
      <c r="J47" s="39"/>
      <c r="K47" s="39"/>
      <c r="L47" s="3"/>
      <c r="M47" s="198"/>
      <c r="N47" s="199"/>
      <c r="O47" s="204"/>
      <c r="P47" s="205"/>
      <c r="Q47" s="205"/>
      <c r="R47" s="205"/>
      <c r="S47" s="205"/>
      <c r="T47" s="205"/>
      <c r="U47" s="206"/>
      <c r="W47" s="146"/>
      <c r="X47" s="146"/>
      <c r="Y47" s="153"/>
      <c r="Z47" s="154"/>
      <c r="AA47" s="161"/>
      <c r="AB47" s="150"/>
      <c r="AC47" s="151"/>
      <c r="AD47" s="152"/>
      <c r="AE47" s="136"/>
    </row>
    <row r="48" spans="1:31" ht="19.5" customHeight="1" thickBot="1" x14ac:dyDescent="0.3">
      <c r="A48" s="3"/>
      <c r="B48" s="5"/>
      <c r="C48" s="197" t="s">
        <v>13</v>
      </c>
      <c r="D48" s="189"/>
      <c r="E48" s="189"/>
      <c r="F48" s="189"/>
      <c r="G48" s="105"/>
      <c r="H48" s="189" t="s">
        <v>221</v>
      </c>
      <c r="I48" s="189"/>
      <c r="J48" s="189"/>
      <c r="K48" s="190"/>
      <c r="L48" s="3"/>
      <c r="M48" s="198"/>
      <c r="N48" s="199"/>
      <c r="O48" s="204"/>
      <c r="P48" s="205"/>
      <c r="Q48" s="205"/>
      <c r="R48" s="205"/>
      <c r="S48" s="205"/>
      <c r="T48" s="205"/>
      <c r="U48" s="206"/>
      <c r="W48" s="141" t="s">
        <v>174</v>
      </c>
      <c r="X48" s="141"/>
      <c r="Y48" s="141"/>
      <c r="Z48" s="141"/>
      <c r="AA48" s="141"/>
      <c r="AB48" s="141"/>
      <c r="AC48" s="141"/>
      <c r="AD48" s="141"/>
      <c r="AE48" s="141"/>
    </row>
    <row r="49" spans="1:31" ht="19.5" customHeight="1" thickBot="1" x14ac:dyDescent="0.3">
      <c r="A49" s="3"/>
      <c r="B49" s="69" t="s">
        <v>14</v>
      </c>
      <c r="C49" s="195" t="s">
        <v>53</v>
      </c>
      <c r="D49" s="196"/>
      <c r="E49" s="196"/>
      <c r="F49" s="196"/>
      <c r="G49" s="106"/>
      <c r="H49" s="191" t="s">
        <v>53</v>
      </c>
      <c r="I49" s="192"/>
      <c r="J49" s="192"/>
      <c r="K49" s="192"/>
      <c r="L49" s="3"/>
      <c r="M49" s="198"/>
      <c r="N49" s="199"/>
      <c r="O49" s="204"/>
      <c r="P49" s="205"/>
      <c r="Q49" s="205"/>
      <c r="R49" s="205"/>
      <c r="S49" s="205"/>
      <c r="T49" s="205"/>
      <c r="U49" s="206"/>
      <c r="W49" s="141"/>
      <c r="X49" s="141"/>
      <c r="Y49" s="141"/>
      <c r="Z49" s="141"/>
      <c r="AA49" s="141"/>
      <c r="AB49" s="141"/>
      <c r="AC49" s="141"/>
      <c r="AD49" s="141"/>
      <c r="AE49" s="141"/>
    </row>
    <row r="50" spans="1:31" ht="19.5" customHeight="1" thickBot="1" x14ac:dyDescent="0.3">
      <c r="A50" s="3"/>
      <c r="B50" s="70" t="s">
        <v>15</v>
      </c>
      <c r="C50" s="193" t="s">
        <v>107</v>
      </c>
      <c r="D50" s="194"/>
      <c r="E50" s="194"/>
      <c r="F50" s="194"/>
      <c r="G50" s="107"/>
      <c r="H50" s="193" t="s">
        <v>184</v>
      </c>
      <c r="I50" s="194"/>
      <c r="J50" s="194"/>
      <c r="K50" s="194"/>
      <c r="L50" s="3"/>
      <c r="M50" s="198"/>
      <c r="N50" s="199"/>
      <c r="O50" s="204"/>
      <c r="P50" s="205"/>
      <c r="Q50" s="205"/>
      <c r="R50" s="205"/>
      <c r="S50" s="205"/>
      <c r="T50" s="205"/>
      <c r="U50" s="206"/>
      <c r="W50" s="141"/>
      <c r="X50" s="141"/>
      <c r="Y50" s="141"/>
      <c r="Z50" s="141"/>
      <c r="AA50" s="141"/>
      <c r="AB50" s="141"/>
      <c r="AC50" s="141"/>
      <c r="AD50" s="141"/>
      <c r="AE50" s="141"/>
    </row>
    <row r="51" spans="1:31" ht="19.5" customHeight="1" x14ac:dyDescent="0.25">
      <c r="A51" s="3"/>
      <c r="B51" s="71" t="s">
        <v>16</v>
      </c>
      <c r="C51" s="195" t="s">
        <v>53</v>
      </c>
      <c r="D51" s="196"/>
      <c r="E51" s="196"/>
      <c r="F51" s="196"/>
      <c r="G51" s="108"/>
      <c r="H51" s="195" t="s">
        <v>53</v>
      </c>
      <c r="I51" s="196"/>
      <c r="J51" s="196"/>
      <c r="K51" s="196"/>
      <c r="L51" s="3"/>
      <c r="M51" s="198"/>
      <c r="N51" s="199"/>
      <c r="O51" s="204"/>
      <c r="P51" s="205"/>
      <c r="Q51" s="205"/>
      <c r="R51" s="205"/>
      <c r="S51" s="205"/>
      <c r="T51" s="205"/>
      <c r="U51" s="206"/>
      <c r="W51" s="141"/>
      <c r="X51" s="141"/>
      <c r="Y51" s="141"/>
      <c r="Z51" s="141"/>
      <c r="AA51" s="141"/>
      <c r="AB51" s="141"/>
      <c r="AC51" s="141"/>
      <c r="AD51" s="141"/>
      <c r="AE51" s="141"/>
    </row>
    <row r="52" spans="1:31" ht="19.5" customHeight="1" x14ac:dyDescent="0.25">
      <c r="A52" s="3"/>
      <c r="B52" s="3"/>
      <c r="C52" s="3"/>
      <c r="D52" s="3"/>
      <c r="E52" s="3"/>
      <c r="F52" s="3"/>
      <c r="G52" s="3"/>
      <c r="H52" s="3"/>
      <c r="I52" s="3"/>
      <c r="J52" s="3"/>
      <c r="K52" s="3"/>
      <c r="L52" s="3"/>
      <c r="M52" s="198"/>
      <c r="N52" s="199"/>
      <c r="O52" s="204"/>
      <c r="P52" s="205"/>
      <c r="Q52" s="205"/>
      <c r="R52" s="205"/>
      <c r="S52" s="205"/>
      <c r="T52" s="205"/>
      <c r="U52" s="206"/>
      <c r="W52" s="141"/>
      <c r="X52" s="141"/>
      <c r="Y52" s="141"/>
      <c r="Z52" s="141"/>
      <c r="AA52" s="141"/>
      <c r="AB52" s="141"/>
      <c r="AC52" s="141"/>
      <c r="AD52" s="141"/>
      <c r="AE52" s="141"/>
    </row>
    <row r="53" spans="1:31" x14ac:dyDescent="0.25">
      <c r="A53" s="32"/>
      <c r="B53" s="32"/>
      <c r="C53" s="32"/>
      <c r="D53" s="32"/>
      <c r="E53" s="32"/>
      <c r="F53" s="32"/>
      <c r="G53" s="32"/>
      <c r="H53" s="32"/>
      <c r="I53" s="32"/>
      <c r="J53" s="32"/>
      <c r="K53" s="32"/>
      <c r="L53" s="32"/>
      <c r="M53" s="10"/>
      <c r="N53" s="10"/>
      <c r="O53" s="10"/>
      <c r="P53" s="10"/>
      <c r="Q53" s="10"/>
      <c r="R53" s="10"/>
      <c r="S53" s="10"/>
      <c r="T53" s="10"/>
      <c r="U53" s="10"/>
      <c r="W53" s="127"/>
      <c r="X53" s="127"/>
      <c r="Y53" s="127"/>
      <c r="Z53" s="127"/>
      <c r="AA53" s="127"/>
      <c r="AB53" s="127"/>
      <c r="AC53" s="127"/>
      <c r="AD53" s="127"/>
      <c r="AE53" s="127"/>
    </row>
    <row r="54" spans="1:31" x14ac:dyDescent="0.25">
      <c r="A54" s="1"/>
      <c r="B54" s="1"/>
      <c r="C54" s="1"/>
      <c r="D54" s="2"/>
      <c r="E54" s="2"/>
      <c r="F54" s="2"/>
      <c r="G54" s="2"/>
      <c r="H54" s="2"/>
      <c r="I54" s="2"/>
      <c r="J54" s="2"/>
      <c r="K54" s="2"/>
      <c r="L54" s="2"/>
      <c r="M54" s="10"/>
      <c r="N54" s="10"/>
      <c r="O54" s="10"/>
      <c r="P54" s="10" t="s">
        <v>61</v>
      </c>
      <c r="Q54" s="10"/>
      <c r="R54" s="10"/>
      <c r="S54" s="10"/>
      <c r="T54" s="10"/>
      <c r="U54" s="10"/>
    </row>
    <row r="55" spans="1:31" x14ac:dyDescent="0.25">
      <c r="M55" s="10"/>
      <c r="N55" s="10"/>
      <c r="O55" s="47"/>
      <c r="P55" s="10"/>
      <c r="Q55" s="10"/>
    </row>
    <row r="57" spans="1:31" x14ac:dyDescent="0.25">
      <c r="O57" s="135"/>
    </row>
  </sheetData>
  <sheetProtection algorithmName="SHA-512" hashValue="L9pfb3XlOnBIccNuUhvj3ufzPsqf2GMjN0F5eQTq5QOi/DNemnQ7cQcjt4pTU8Aqsw/ZpCLzoBmbNPy6TkGUHQ==" saltValue="41BrkTxShgHEWG6Z4ScFvA==" spinCount="100000" sheet="1" objects="1" scenarios="1"/>
  <mergeCells count="177">
    <mergeCell ref="AE31:AE32"/>
    <mergeCell ref="AB33:AB34"/>
    <mergeCell ref="K1:L1"/>
    <mergeCell ref="T1:U1"/>
    <mergeCell ref="X28:Y28"/>
    <mergeCell ref="AC1:AE1"/>
    <mergeCell ref="Y4:AA4"/>
    <mergeCell ref="AC4:AE4"/>
    <mergeCell ref="W2:AE3"/>
    <mergeCell ref="X10:Y10"/>
    <mergeCell ref="X11:Y11"/>
    <mergeCell ref="X12:Y12"/>
    <mergeCell ref="X13:Y13"/>
    <mergeCell ref="X15:Y15"/>
    <mergeCell ref="Z16:AE16"/>
    <mergeCell ref="Z18:AE18"/>
    <mergeCell ref="Z15:AE15"/>
    <mergeCell ref="Z23:AE23"/>
    <mergeCell ref="Z24:AE24"/>
    <mergeCell ref="Z26:AE26"/>
    <mergeCell ref="Z27:AE27"/>
    <mergeCell ref="Z28:AE28"/>
    <mergeCell ref="X14:Y14"/>
    <mergeCell ref="Z10:AE10"/>
    <mergeCell ref="Z11:AE11"/>
    <mergeCell ref="Z12:AE12"/>
    <mergeCell ref="Z13:AE13"/>
    <mergeCell ref="Z14:AE14"/>
    <mergeCell ref="W5:AE8"/>
    <mergeCell ref="D7:G7"/>
    <mergeCell ref="H7:I7"/>
    <mergeCell ref="D15:H15"/>
    <mergeCell ref="I15:J15"/>
    <mergeCell ref="J8:K8"/>
    <mergeCell ref="J10:K10"/>
    <mergeCell ref="X16:Y16"/>
    <mergeCell ref="X27:Y27"/>
    <mergeCell ref="X18:Y18"/>
    <mergeCell ref="X19:Y19"/>
    <mergeCell ref="X20:Y20"/>
    <mergeCell ref="X21:Y21"/>
    <mergeCell ref="X23:Y23"/>
    <mergeCell ref="X24:Y24"/>
    <mergeCell ref="X26:Y26"/>
    <mergeCell ref="X22:Y22"/>
    <mergeCell ref="X25:Y25"/>
    <mergeCell ref="M2:U3"/>
    <mergeCell ref="T4:U4"/>
    <mergeCell ref="M5:U5"/>
    <mergeCell ref="M46:N46"/>
    <mergeCell ref="O8:T9"/>
    <mergeCell ref="P7:Q7"/>
    <mergeCell ref="P4:R4"/>
    <mergeCell ref="B2:L3"/>
    <mergeCell ref="J7:K7"/>
    <mergeCell ref="J9:K9"/>
    <mergeCell ref="H9:I9"/>
    <mergeCell ref="A12:C12"/>
    <mergeCell ref="B25:C25"/>
    <mergeCell ref="D25:E25"/>
    <mergeCell ref="D12:G12"/>
    <mergeCell ref="A22:L22"/>
    <mergeCell ref="D14:H14"/>
    <mergeCell ref="Q11:T13"/>
    <mergeCell ref="D9:G9"/>
    <mergeCell ref="A5:L5"/>
    <mergeCell ref="A7:C7"/>
    <mergeCell ref="D17:K17"/>
    <mergeCell ref="G18:K18"/>
    <mergeCell ref="D18:F18"/>
    <mergeCell ref="A9:C9"/>
    <mergeCell ref="M52:N52"/>
    <mergeCell ref="O52:U52"/>
    <mergeCell ref="B37:K37"/>
    <mergeCell ref="A46:L46"/>
    <mergeCell ref="B34:E35"/>
    <mergeCell ref="H12:I12"/>
    <mergeCell ref="J12:K12"/>
    <mergeCell ref="J14:K14"/>
    <mergeCell ref="F25:G25"/>
    <mergeCell ref="H25:I25"/>
    <mergeCell ref="J25:K25"/>
    <mergeCell ref="F34:I35"/>
    <mergeCell ref="M51:N51"/>
    <mergeCell ref="O51:U51"/>
    <mergeCell ref="O48:U48"/>
    <mergeCell ref="O49:U49"/>
    <mergeCell ref="O50:U50"/>
    <mergeCell ref="M48:N48"/>
    <mergeCell ref="M50:N50"/>
    <mergeCell ref="O46:U46"/>
    <mergeCell ref="O47:U47"/>
    <mergeCell ref="M47:N47"/>
    <mergeCell ref="C51:F51"/>
    <mergeCell ref="H48:K48"/>
    <mergeCell ref="H49:K49"/>
    <mergeCell ref="H50:K50"/>
    <mergeCell ref="H51:K51"/>
    <mergeCell ref="C48:F48"/>
    <mergeCell ref="C49:F49"/>
    <mergeCell ref="C50:F50"/>
    <mergeCell ref="Y37:Z37"/>
    <mergeCell ref="Y38:Z38"/>
    <mergeCell ref="Y40:Z40"/>
    <mergeCell ref="W38:X38"/>
    <mergeCell ref="W40:X40"/>
    <mergeCell ref="W37:X37"/>
    <mergeCell ref="M49:N49"/>
    <mergeCell ref="B38:C38"/>
    <mergeCell ref="D38:K38"/>
    <mergeCell ref="B39:K43"/>
    <mergeCell ref="M32:Q32"/>
    <mergeCell ref="M24:Q24"/>
    <mergeCell ref="M23:N23"/>
    <mergeCell ref="O22:P22"/>
    <mergeCell ref="T22:U22"/>
    <mergeCell ref="M16:U16"/>
    <mergeCell ref="M19:P19"/>
    <mergeCell ref="M21:U21"/>
    <mergeCell ref="G19:K19"/>
    <mergeCell ref="D19:F19"/>
    <mergeCell ref="Q19:R19"/>
    <mergeCell ref="S19:T19"/>
    <mergeCell ref="N18:R18"/>
    <mergeCell ref="N17:R17"/>
    <mergeCell ref="S17:U17"/>
    <mergeCell ref="S18:U18"/>
    <mergeCell ref="S40:U40"/>
    <mergeCell ref="AA42:AA43"/>
    <mergeCell ref="W31:X32"/>
    <mergeCell ref="AA31:AA32"/>
    <mergeCell ref="Z25:AE25"/>
    <mergeCell ref="Z19:AE19"/>
    <mergeCell ref="Z20:AE20"/>
    <mergeCell ref="Z21:AE21"/>
    <mergeCell ref="Z22:AE22"/>
    <mergeCell ref="AE33:AE34"/>
    <mergeCell ref="AE35:AE36"/>
    <mergeCell ref="AB35:AB36"/>
    <mergeCell ref="Y31:Z32"/>
    <mergeCell ref="AA33:AA34"/>
    <mergeCell ref="AA35:AA36"/>
    <mergeCell ref="AB31:AB32"/>
    <mergeCell ref="AC31:AC32"/>
    <mergeCell ref="AD33:AD34"/>
    <mergeCell ref="AD31:AD32"/>
    <mergeCell ref="Y33:Z34"/>
    <mergeCell ref="W33:X34"/>
    <mergeCell ref="Y35:Z36"/>
    <mergeCell ref="W35:X36"/>
    <mergeCell ref="AC33:AC34"/>
    <mergeCell ref="AC35:AC36"/>
    <mergeCell ref="AA46:AA47"/>
    <mergeCell ref="AB46:AB47"/>
    <mergeCell ref="AC46:AC47"/>
    <mergeCell ref="AD46:AD47"/>
    <mergeCell ref="AD35:AD36"/>
    <mergeCell ref="AE46:AE47"/>
    <mergeCell ref="W39:X39"/>
    <mergeCell ref="Y39:Z39"/>
    <mergeCell ref="W48:AE52"/>
    <mergeCell ref="Y41:Z41"/>
    <mergeCell ref="AB42:AB43"/>
    <mergeCell ref="AC42:AC43"/>
    <mergeCell ref="AD42:AD43"/>
    <mergeCell ref="AE42:AE43"/>
    <mergeCell ref="W44:X45"/>
    <mergeCell ref="Y44:Z45"/>
    <mergeCell ref="AA44:AA45"/>
    <mergeCell ref="AB44:AB45"/>
    <mergeCell ref="AC44:AC45"/>
    <mergeCell ref="AD44:AD45"/>
    <mergeCell ref="AE44:AE45"/>
    <mergeCell ref="W46:X47"/>
    <mergeCell ref="Y46:Z47"/>
    <mergeCell ref="W42:X43"/>
    <mergeCell ref="Y42:Z43"/>
  </mergeCells>
  <conditionalFormatting sqref="R38">
    <cfRule type="cellIs" dxfId="42" priority="132" operator="lessThan">
      <formula>0</formula>
    </cfRule>
  </conditionalFormatting>
  <conditionalFormatting sqref="R27">
    <cfRule type="cellIs" dxfId="41" priority="131" operator="lessThan">
      <formula>0</formula>
    </cfRule>
  </conditionalFormatting>
  <conditionalFormatting sqref="O25 O42 O33:P33 O34:O40">
    <cfRule type="containsBlanks" dxfId="40" priority="155">
      <formula>LEN(TRIM(O25))=0</formula>
    </cfRule>
  </conditionalFormatting>
  <conditionalFormatting sqref="O25:P26 O28:P31">
    <cfRule type="containsBlanks" dxfId="39" priority="130">
      <formula>LEN(TRIM(O25))=0</formula>
    </cfRule>
  </conditionalFormatting>
  <conditionalFormatting sqref="T25:U28 T30:U32 T34:U35 T37:U38">
    <cfRule type="containsBlanks" dxfId="38" priority="12">
      <formula>LEN(TRIM(T25))=0</formula>
    </cfRule>
  </conditionalFormatting>
  <conditionalFormatting sqref="O26">
    <cfRule type="containsBlanks" dxfId="37" priority="6">
      <formula>LEN(TRIM(O26))=0</formula>
    </cfRule>
  </conditionalFormatting>
  <conditionalFormatting sqref="O28">
    <cfRule type="containsBlanks" dxfId="36" priority="5">
      <formula>LEN(TRIM(O28))=0</formula>
    </cfRule>
  </conditionalFormatting>
  <conditionalFormatting sqref="O29">
    <cfRule type="containsBlanks" dxfId="35" priority="4">
      <formula>LEN(TRIM(O29))=0</formula>
    </cfRule>
  </conditionalFormatting>
  <conditionalFormatting sqref="O30">
    <cfRule type="containsBlanks" dxfId="34" priority="3">
      <formula>LEN(TRIM(O30))=0</formula>
    </cfRule>
  </conditionalFormatting>
  <conditionalFormatting sqref="O31">
    <cfRule type="containsBlanks" dxfId="33" priority="2">
      <formula>LEN(TRIM(O31))=0</formula>
    </cfRule>
  </conditionalFormatting>
  <conditionalFormatting sqref="P34:P42 O41">
    <cfRule type="containsBlanks" dxfId="32" priority="1">
      <formula>LEN(TRIM(O34))=0</formula>
    </cfRule>
  </conditionalFormatting>
  <pageMargins left="0.23622047244094491" right="0.2362204724409449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locked="0" defaultSize="0" autoFill="0" autoLine="0" autoPict="0">
                <anchor moveWithCells="1">
                  <from>
                    <xdr:col>3</xdr:col>
                    <xdr:colOff>0</xdr:colOff>
                    <xdr:row>15</xdr:row>
                    <xdr:rowOff>171450</xdr:rowOff>
                  </from>
                  <to>
                    <xdr:col>4</xdr:col>
                    <xdr:colOff>533400</xdr:colOff>
                    <xdr:row>17</xdr:row>
                    <xdr:rowOff>28575</xdr:rowOff>
                  </to>
                </anchor>
              </controlPr>
            </control>
          </mc:Choice>
        </mc:AlternateContent>
        <mc:AlternateContent xmlns:mc="http://schemas.openxmlformats.org/markup-compatibility/2006">
          <mc:Choice Requires="x14">
            <control shapeId="1046" r:id="rId5" name="Check Box 22">
              <controlPr locked="0" defaultSize="0" autoFill="0" autoLine="0" autoPict="0">
                <anchor moveWithCells="1">
                  <from>
                    <xdr:col>5</xdr:col>
                    <xdr:colOff>95250</xdr:colOff>
                    <xdr:row>16</xdr:row>
                    <xdr:rowOff>9525</xdr:rowOff>
                  </from>
                  <to>
                    <xdr:col>7</xdr:col>
                    <xdr:colOff>304800</xdr:colOff>
                    <xdr:row>17</xdr:row>
                    <xdr:rowOff>0</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7</xdr:col>
                    <xdr:colOff>495300</xdr:colOff>
                    <xdr:row>15</xdr:row>
                    <xdr:rowOff>180975</xdr:rowOff>
                  </from>
                  <to>
                    <xdr:col>10</xdr:col>
                    <xdr:colOff>457200</xdr:colOff>
                    <xdr:row>17</xdr:row>
                    <xdr:rowOff>0</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3</xdr:col>
                    <xdr:colOff>0</xdr:colOff>
                    <xdr:row>16</xdr:row>
                    <xdr:rowOff>161925</xdr:rowOff>
                  </from>
                  <to>
                    <xdr:col>5</xdr:col>
                    <xdr:colOff>142875</xdr:colOff>
                    <xdr:row>18</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52" operator="equal" id="{1E539194-0265-4016-8AB0-FEA7A8C88C01}">
            <xm:f>'Spreadsheet Settings'!$B$37</xm:f>
            <x14:dxf>
              <fill>
                <patternFill>
                  <bgColor rgb="FFFF0000"/>
                </patternFill>
              </fill>
            </x14:dxf>
          </x14:cfRule>
          <x14:cfRule type="cellIs" priority="153" operator="equal" id="{7D0ECBE3-E1EC-45C6-9DEB-88FA1CE0E49F}">
            <xm:f>'Spreadsheet Settings'!$B$36</xm:f>
            <x14:dxf>
              <fill>
                <patternFill>
                  <bgColor theme="7" tint="0.39994506668294322"/>
                </patternFill>
              </fill>
            </x14:dxf>
          </x14:cfRule>
          <x14:cfRule type="cellIs" priority="154" operator="equal" id="{B7A853E4-6C65-4F00-8DB0-54CC4479BA0D}">
            <xm:f>'Spreadsheet Settings'!$B$35</xm:f>
            <x14:dxf>
              <fill>
                <patternFill>
                  <bgColor rgb="FF92D050"/>
                </patternFill>
              </fill>
            </x14:dxf>
          </x14:cfRule>
          <xm:sqref>F34</xm:sqref>
        </x14:conditionalFormatting>
        <x14:conditionalFormatting xmlns:xm="http://schemas.microsoft.com/office/excel/2006/main">
          <x14:cfRule type="cellIs" priority="68" operator="equal" id="{BD2BDE3C-216E-4BBB-885A-2A96A2C95E8C}">
            <xm:f>'Spreadsheet Settings'!$B$12</xm:f>
            <x14:dxf>
              <fill>
                <patternFill>
                  <bgColor rgb="FFFF0000"/>
                </patternFill>
              </fill>
            </x14:dxf>
          </x14:cfRule>
          <x14:cfRule type="cellIs" priority="90" operator="equal" id="{CFF260FA-2447-4E37-9333-AE3C6DCE6111}">
            <xm:f>'Spreadsheet Settings'!$B$11</xm:f>
            <x14:dxf>
              <fill>
                <patternFill>
                  <fgColor rgb="FFFF3300"/>
                  <bgColor rgb="FFFF6969"/>
                </patternFill>
              </fill>
            </x14:dxf>
          </x14:cfRule>
          <x14:cfRule type="cellIs" priority="125" operator="equal" id="{964C7D5B-148D-4553-9606-582AB593D428}">
            <xm:f>'Spreadsheet Settings'!$B$10</xm:f>
            <x14:dxf>
              <fill>
                <patternFill>
                  <bgColor theme="7" tint="0.39994506668294322"/>
                </patternFill>
              </fill>
            </x14:dxf>
          </x14:cfRule>
          <x14:cfRule type="cellIs" priority="127" operator="equal" id="{EABB3CFF-B794-4372-9FE3-11162B649E83}">
            <xm:f>'Spreadsheet Settings'!$B$9</xm:f>
            <x14:dxf>
              <fill>
                <patternFill>
                  <bgColor theme="9" tint="0.79998168889431442"/>
                </patternFill>
              </fill>
            </x14:dxf>
          </x14:cfRule>
          <x14:cfRule type="cellIs" priority="129" operator="equal" id="{C4D942A1-C59C-4BD9-A2C2-B915E2D31C57}">
            <xm:f>'Spreadsheet Settings'!$B$8</xm:f>
            <x14:dxf>
              <fill>
                <patternFill>
                  <bgColor rgb="FF92D050"/>
                </patternFill>
              </fill>
            </x14:dxf>
          </x14:cfRule>
          <xm:sqref>T41:U44</xm:sqref>
        </x14:conditionalFormatting>
        <x14:conditionalFormatting xmlns:xm="http://schemas.microsoft.com/office/excel/2006/main">
          <x14:cfRule type="cellIs" priority="158" operator="equal" id="{1F21CC07-1BB8-4B21-A622-77189B67D363}">
            <xm:f>'Spreadsheet Settings'!$B$12</xm:f>
            <x14:dxf>
              <fill>
                <patternFill>
                  <bgColor rgb="FFFF0000"/>
                </patternFill>
              </fill>
            </x14:dxf>
          </x14:cfRule>
          <x14:cfRule type="cellIs" priority="31" operator="equal" id="{5462D7EA-06AF-4D08-8678-06CE46026487}">
            <xm:f>'Spreadsheet Settings'!$B$11</xm:f>
            <x14:dxf>
              <fill>
                <patternFill>
                  <fgColor rgb="FFFF3300"/>
                  <bgColor rgb="FFFF6969"/>
                </patternFill>
              </fill>
            </x14:dxf>
          </x14:cfRule>
          <x14:cfRule type="cellIs" priority="32" operator="equal" id="{CD2AFA32-B337-442C-90A9-E4A4B8665970}">
            <xm:f>'Spreadsheet Settings'!$B$10</xm:f>
            <x14:dxf>
              <fill>
                <patternFill>
                  <bgColor theme="7" tint="0.39994506668294322"/>
                </patternFill>
              </fill>
            </x14:dxf>
          </x14:cfRule>
          <x14:cfRule type="cellIs" priority="33" operator="equal" id="{A2CE1ACC-8A26-469E-B8CD-F3ADCD22D48B}">
            <xm:f>'Spreadsheet Settings'!$B$9</xm:f>
            <x14:dxf>
              <fill>
                <patternFill>
                  <bgColor theme="9" tint="0.79998168889431442"/>
                </patternFill>
              </fill>
            </x14:dxf>
          </x14:cfRule>
          <x14:cfRule type="cellIs" priority="34" operator="equal" id="{27C53C23-3548-4B6D-B1A8-494CED2464DB}">
            <xm:f>'Spreadsheet Settings'!$B$8</xm:f>
            <x14:dxf>
              <fill>
                <patternFill>
                  <bgColor rgb="FF92D050"/>
                </patternFill>
              </fill>
            </x14:dxf>
          </x14:cfRule>
          <xm:sqref>U41:U44</xm:sqref>
        </x14:conditionalFormatting>
        <x14:conditionalFormatting xmlns:xm="http://schemas.microsoft.com/office/excel/2006/main">
          <x14:cfRule type="cellIs" priority="35" operator="equal" id="{177E0A45-1B8A-42C7-8C11-DE795F5426BE}">
            <xm:f>'Spreadsheet Settings'!$B$12</xm:f>
            <x14:dxf>
              <fill>
                <patternFill>
                  <bgColor rgb="FFFF0000"/>
                </patternFill>
              </fill>
            </x14:dxf>
          </x14:cfRule>
          <x14:cfRule type="cellIs" priority="36" operator="equal" id="{44D557F9-8ED1-4CFC-A208-C5E80915422C}">
            <xm:f>'Spreadsheet Settings'!$B$11</xm:f>
            <x14:dxf>
              <fill>
                <patternFill>
                  <fgColor rgb="FFFF3300"/>
                  <bgColor rgb="FFFF6969"/>
                </patternFill>
              </fill>
            </x14:dxf>
          </x14:cfRule>
          <x14:cfRule type="cellIs" priority="37" operator="equal" id="{56BCB716-A440-4A8E-B17B-33DB97F23ABE}">
            <xm:f>'Spreadsheet Settings'!$B$10</xm:f>
            <x14:dxf>
              <fill>
                <patternFill>
                  <bgColor theme="7" tint="0.39994506668294322"/>
                </patternFill>
              </fill>
            </x14:dxf>
          </x14:cfRule>
          <x14:cfRule type="cellIs" priority="38" operator="equal" id="{8DD5F816-EDDC-4566-A53F-6918D84BB600}">
            <xm:f>'Spreadsheet Settings'!$B$9</xm:f>
            <x14:dxf>
              <fill>
                <patternFill>
                  <bgColor theme="9" tint="0.79998168889431442"/>
                </patternFill>
              </fill>
            </x14:dxf>
          </x14:cfRule>
          <x14:cfRule type="cellIs" priority="43" operator="equal" id="{BE33BEE4-002B-4EC8-A6FA-9CCAFEA54C34}">
            <xm:f>'Spreadsheet Settings'!$B$8</xm:f>
            <x14:dxf>
              <fill>
                <patternFill>
                  <bgColor rgb="FF92D050"/>
                </patternFill>
              </fill>
            </x14:dxf>
          </x14:cfRule>
          <xm:sqref>T42:T44</xm:sqref>
        </x14:conditionalFormatting>
        <x14:conditionalFormatting xmlns:xm="http://schemas.microsoft.com/office/excel/2006/main">
          <x14:cfRule type="expression" priority="25" id="{D1E56B98-72DC-4BB9-BFAC-467E2C0EF99E}">
            <xm:f>T32&lt;'Spreadsheet Settings'!$H15</xm:f>
            <x14:dxf>
              <font>
                <color auto="1"/>
              </font>
              <fill>
                <patternFill>
                  <bgColor rgb="FFFF6969"/>
                </patternFill>
              </fill>
            </x14:dxf>
          </x14:cfRule>
          <x14:cfRule type="expression" priority="26" id="{41231DAD-8F84-4093-8606-76AD07239020}">
            <xm:f>T32&lt;'Spreadsheet Settings'!$I15</xm:f>
            <x14:dxf>
              <fill>
                <patternFill>
                  <bgColor theme="5" tint="0.59996337778862885"/>
                </patternFill>
              </fill>
            </x14:dxf>
          </x14:cfRule>
          <x14:cfRule type="expression" priority="27" id="{CEC27D9A-D8B6-4DA9-9929-C0FDE6B49917}">
            <xm:f>T32&gt;'Spreadsheet Settings'!$K15</xm:f>
            <x14:dxf>
              <fill>
                <patternFill>
                  <bgColor theme="9" tint="0.59996337778862885"/>
                </patternFill>
              </fill>
            </x14:dxf>
          </x14:cfRule>
          <xm:sqref>T32:U32 T34:U35</xm:sqref>
        </x14:conditionalFormatting>
        <x14:conditionalFormatting xmlns:xm="http://schemas.microsoft.com/office/excel/2006/main">
          <x14:cfRule type="expression" priority="24" id="{9419D331-6423-48DF-B3FE-7BA730506EBA}">
            <xm:f>T30&lt;'Spreadsheet Settings'!$K$14</xm:f>
            <x14:dxf>
              <fill>
                <patternFill>
                  <bgColor theme="9" tint="0.59996337778862885"/>
                </patternFill>
              </fill>
            </x14:dxf>
          </x14:cfRule>
          <x14:cfRule type="expression" priority="23" id="{4FD10558-A69E-40F8-8ADB-E08036A21A71}">
            <xm:f>T30&gt;'Spreadsheet Settings'!$I$14</xm:f>
            <x14:dxf>
              <fill>
                <patternFill>
                  <bgColor theme="5" tint="0.59996337778862885"/>
                </patternFill>
              </fill>
            </x14:dxf>
          </x14:cfRule>
          <x14:cfRule type="expression" priority="22" id="{32E4E51E-B87C-4726-AEF6-C60A07AA9B15}">
            <xm:f>T30&gt;'Spreadsheet Settings'!$H$14</xm:f>
            <x14:dxf>
              <fill>
                <patternFill>
                  <bgColor rgb="FFFF7171"/>
                </patternFill>
              </fill>
            </x14:dxf>
          </x14:cfRule>
          <xm:sqref>T30:U31</xm:sqref>
        </x14:conditionalFormatting>
        <x14:conditionalFormatting xmlns:xm="http://schemas.microsoft.com/office/excel/2006/main">
          <x14:cfRule type="cellIs" priority="156" operator="equal" id="{B4460D8A-FA5B-4FED-8214-A9EC1E1B7AF8}">
            <xm:f>'Spreadsheet Settings'!$E$27</xm:f>
            <x14:dxf>
              <fill>
                <patternFill>
                  <bgColor rgb="FFFF6D6D"/>
                </patternFill>
              </fill>
            </x14:dxf>
          </x14:cfRule>
          <x14:cfRule type="cellIs" priority="157" operator="equal" id="{945C1D26-F601-479F-AD32-41F828D78E2B}">
            <xm:f>'Spreadsheet Settings'!$E$26</xm:f>
            <x14:dxf>
              <fill>
                <patternFill>
                  <bgColor theme="9" tint="0.79998168889431442"/>
                </patternFill>
              </fill>
            </x14:dxf>
          </x14:cfRule>
          <xm:sqref>M47:N52</xm:sqref>
        </x14:conditionalFormatting>
        <x14:conditionalFormatting xmlns:xm="http://schemas.microsoft.com/office/excel/2006/main">
          <x14:cfRule type="expression" priority="30" id="{9419D331-6423-48DF-B3FE-7BA730506EBA}">
            <xm:f>T37&lt;'Spreadsheet Settings'!$K20</xm:f>
            <x14:dxf>
              <fill>
                <patternFill>
                  <bgColor theme="9" tint="0.59996337778862885"/>
                </patternFill>
              </fill>
            </x14:dxf>
          </x14:cfRule>
          <x14:cfRule type="expression" priority="29" id="{4FD10558-A69E-40F8-8ADB-E08036A21A71}">
            <xm:f>T37&gt;'Spreadsheet Settings'!$I20</xm:f>
            <x14:dxf>
              <fill>
                <patternFill>
                  <bgColor theme="5" tint="0.59996337778862885"/>
                </patternFill>
              </fill>
            </x14:dxf>
          </x14:cfRule>
          <x14:cfRule type="expression" priority="28" id="{32E4E51E-B87C-4726-AEF6-C60A07AA9B15}">
            <xm:f>T37&gt;'Spreadsheet Settings'!$H20</xm:f>
            <x14:dxf>
              <fill>
                <patternFill>
                  <bgColor rgb="FFFF7171"/>
                </patternFill>
              </fill>
            </x14:dxf>
          </x14:cfRule>
          <xm:sqref>T37:U38</xm:sqref>
        </x14:conditionalFormatting>
        <x14:conditionalFormatting xmlns:xm="http://schemas.microsoft.com/office/excel/2006/main">
          <x14:cfRule type="expression" priority="14" id="{D1E56B98-72DC-4BB9-BFAC-467E2C0EF99E}">
            <xm:f>T25&lt;'Spreadsheet Settings'!$H9</xm:f>
            <x14:dxf>
              <font>
                <color auto="1"/>
              </font>
              <fill>
                <patternFill>
                  <bgColor rgb="FFFF6969"/>
                </patternFill>
              </fill>
            </x14:dxf>
          </x14:cfRule>
          <x14:cfRule type="expression" priority="17" id="{41231DAD-8F84-4093-8606-76AD07239020}">
            <xm:f>T25&lt;'Spreadsheet Settings'!$I9</xm:f>
            <x14:dxf>
              <fill>
                <patternFill>
                  <bgColor theme="5" tint="0.59996337778862885"/>
                </patternFill>
              </fill>
            </x14:dxf>
          </x14:cfRule>
          <x14:cfRule type="expression" priority="21" id="{CEC27D9A-D8B6-4DA9-9929-C0FDE6B49917}">
            <xm:f>T25&gt;'Spreadsheet Settings'!$K9</xm:f>
            <x14:dxf>
              <fill>
                <patternFill>
                  <bgColor theme="9" tint="0.59996337778862885"/>
                </patternFill>
              </fill>
            </x14:dxf>
          </x14:cfRule>
          <xm:sqref>T25:U28</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14:formula1>
            <xm:f>'Spreadsheet Settings'!$B$8:$B$12</xm:f>
          </x14:formula1>
          <xm:sqref>T41:U44</xm:sqref>
        </x14:dataValidation>
        <x14:dataValidation type="list" allowBlank="1" showInputMessage="1" showErrorMessage="1">
          <x14:formula1>
            <xm:f>'Spreadsheet Settings'!$E$18:$E$22</xm:f>
          </x14:formula1>
          <xm:sqref>D19</xm:sqref>
        </x14:dataValidation>
        <x14:dataValidation type="list" allowBlank="1" showInputMessage="1" showErrorMessage="1">
          <x14:formula1>
            <xm:f>'Spreadsheet Settings'!$E$26:$E$28</xm:f>
          </x14:formula1>
          <xm:sqref>M47:N52</xm:sqref>
        </x14:dataValidation>
        <x14:dataValidation type="list" allowBlank="1" showInputMessage="1" showErrorMessage="1">
          <x14:formula1>
            <xm:f>'Spreadsheet Settings'!$B$35:$B$37</xm:f>
          </x14:formula1>
          <xm:sqref>F34:I35</xm:sqref>
        </x14:dataValidation>
        <x14:dataValidation type="list" allowBlank="1" showInputMessage="1" showErrorMessage="1">
          <x14:formula1>
            <xm:f>'Spreadsheet Settings'!$B$40:$B$42</xm:f>
          </x14:formula1>
          <xm:sqref>O11:O13</xm:sqref>
        </x14:dataValidation>
        <x14:dataValidation type="list" allowBlank="1" showInputMessage="1" showErrorMessage="1">
          <x14:formula1>
            <xm:f>'Spreadsheet Settings'!$B$8:$B$13</xm:f>
          </x14:formula1>
          <xm:sqref>B38:C38</xm:sqref>
        </x14:dataValidation>
        <x14:dataValidation type="list" allowBlank="1" showInputMessage="1" showErrorMessage="1">
          <x14:formula1>
            <xm:f>'Spreadsheet Settings'!$B$17:$B$28</xm:f>
          </x14:formula1>
          <xm:sqref>M23</xm:sqref>
        </x14:dataValidation>
        <x14:dataValidation type="list" allowBlank="1" showInputMessage="1" showErrorMessage="1">
          <x14:formula1>
            <xm:f>'Spreadsheet Settings'!$E$8:$E$14</xm:f>
          </x14:formula1>
          <xm:sqref>D12:G12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N42"/>
  <sheetViews>
    <sheetView workbookViewId="0">
      <selection activeCell="E23" sqref="E23"/>
    </sheetView>
  </sheetViews>
  <sheetFormatPr defaultRowHeight="15" x14ac:dyDescent="0.25"/>
  <cols>
    <col min="2" max="2" width="15.5703125" customWidth="1"/>
    <col min="3" max="3" width="7.140625" customWidth="1"/>
    <col min="4" max="4" width="4" customWidth="1"/>
    <col min="5" max="5" width="33.42578125" customWidth="1"/>
    <col min="7" max="7" width="24.28515625" customWidth="1"/>
  </cols>
  <sheetData>
    <row r="3" spans="2:12" x14ac:dyDescent="0.25">
      <c r="B3" s="257" t="s">
        <v>150</v>
      </c>
      <c r="C3" s="257"/>
      <c r="D3" s="257"/>
      <c r="E3" s="257"/>
    </row>
    <row r="4" spans="2:12" x14ac:dyDescent="0.25">
      <c r="B4" s="257"/>
      <c r="C4" s="257"/>
      <c r="D4" s="257"/>
      <c r="E4" s="257"/>
    </row>
    <row r="5" spans="2:12" x14ac:dyDescent="0.25">
      <c r="B5" s="257"/>
      <c r="C5" s="257"/>
      <c r="D5" s="257"/>
      <c r="E5" s="257"/>
    </row>
    <row r="7" spans="2:12" x14ac:dyDescent="0.25">
      <c r="B7" s="23" t="s">
        <v>160</v>
      </c>
      <c r="C7" s="23"/>
      <c r="E7" s="38" t="s">
        <v>3</v>
      </c>
      <c r="G7" s="258" t="s">
        <v>148</v>
      </c>
      <c r="H7" s="258"/>
      <c r="I7" s="258"/>
      <c r="J7" s="258"/>
      <c r="K7" s="258"/>
    </row>
    <row r="8" spans="2:12" x14ac:dyDescent="0.25">
      <c r="B8" t="s">
        <v>62</v>
      </c>
      <c r="C8">
        <v>1</v>
      </c>
      <c r="E8" t="s">
        <v>49</v>
      </c>
      <c r="G8" s="81"/>
      <c r="H8" s="82" t="s">
        <v>104</v>
      </c>
      <c r="I8" s="82" t="s">
        <v>105</v>
      </c>
      <c r="J8" s="82" t="s">
        <v>111</v>
      </c>
      <c r="K8" s="82" t="s">
        <v>106</v>
      </c>
    </row>
    <row r="9" spans="2:12" x14ac:dyDescent="0.25">
      <c r="B9" t="s">
        <v>63</v>
      </c>
      <c r="C9">
        <v>2</v>
      </c>
      <c r="E9" t="s">
        <v>50</v>
      </c>
      <c r="G9" s="83" t="s">
        <v>70</v>
      </c>
      <c r="H9" s="77">
        <v>0</v>
      </c>
      <c r="I9" s="78">
        <v>0.06</v>
      </c>
      <c r="J9" s="89">
        <v>0.18</v>
      </c>
      <c r="K9" s="79">
        <v>0.18</v>
      </c>
      <c r="L9" s="94"/>
    </row>
    <row r="10" spans="2:12" x14ac:dyDescent="0.25">
      <c r="B10" t="s">
        <v>64</v>
      </c>
      <c r="C10">
        <v>3</v>
      </c>
      <c r="E10" t="s">
        <v>60</v>
      </c>
      <c r="G10" s="83" t="s">
        <v>46</v>
      </c>
      <c r="H10" s="77">
        <v>0.02</v>
      </c>
      <c r="I10" s="78">
        <v>0.1</v>
      </c>
      <c r="J10" s="89">
        <v>0.2</v>
      </c>
      <c r="K10" s="79">
        <v>0.2</v>
      </c>
      <c r="L10" s="94"/>
    </row>
    <row r="11" spans="2:12" x14ac:dyDescent="0.25">
      <c r="B11" t="s">
        <v>65</v>
      </c>
      <c r="C11">
        <v>4</v>
      </c>
      <c r="E11" t="s">
        <v>59</v>
      </c>
      <c r="G11" s="83" t="s">
        <v>43</v>
      </c>
      <c r="H11" s="77">
        <v>0</v>
      </c>
      <c r="I11" s="78">
        <v>0.02</v>
      </c>
      <c r="J11" s="89">
        <v>0.05</v>
      </c>
      <c r="K11" s="79">
        <v>0.05</v>
      </c>
      <c r="L11" s="94"/>
    </row>
    <row r="12" spans="2:12" x14ac:dyDescent="0.25">
      <c r="B12" t="s">
        <v>69</v>
      </c>
      <c r="C12">
        <v>5</v>
      </c>
      <c r="E12" t="s">
        <v>231</v>
      </c>
      <c r="G12" s="84" t="s">
        <v>18</v>
      </c>
      <c r="H12" s="73">
        <v>0</v>
      </c>
      <c r="I12" s="74">
        <v>1.4999999999999999E-2</v>
      </c>
      <c r="J12" s="90">
        <v>0.04</v>
      </c>
      <c r="K12" s="76">
        <v>0.04</v>
      </c>
      <c r="L12" s="94"/>
    </row>
    <row r="13" spans="2:12" x14ac:dyDescent="0.25">
      <c r="B13" t="s">
        <v>202</v>
      </c>
      <c r="E13" t="s">
        <v>52</v>
      </c>
      <c r="G13" s="180"/>
      <c r="H13" s="173"/>
      <c r="I13" s="173"/>
      <c r="J13" s="173"/>
      <c r="K13" s="174"/>
    </row>
    <row r="14" spans="2:12" x14ac:dyDescent="0.25">
      <c r="E14" t="s">
        <v>51</v>
      </c>
      <c r="G14" s="84" t="s">
        <v>44</v>
      </c>
      <c r="H14" s="73">
        <v>0.75</v>
      </c>
      <c r="I14" s="75">
        <v>0.5</v>
      </c>
      <c r="J14" s="90">
        <v>0.2</v>
      </c>
      <c r="K14" s="76">
        <v>0.2</v>
      </c>
      <c r="L14" s="94"/>
    </row>
    <row r="15" spans="2:12" x14ac:dyDescent="0.25">
      <c r="G15" s="84" t="s">
        <v>20</v>
      </c>
      <c r="H15" s="56">
        <v>0</v>
      </c>
      <c r="I15" s="59">
        <v>1.5</v>
      </c>
      <c r="J15" s="91">
        <v>4</v>
      </c>
      <c r="K15" s="62">
        <v>4</v>
      </c>
      <c r="L15" s="94"/>
    </row>
    <row r="16" spans="2:12" x14ac:dyDescent="0.25">
      <c r="B16" s="23" t="s">
        <v>37</v>
      </c>
      <c r="G16" s="180"/>
      <c r="H16" s="173"/>
      <c r="I16" s="173"/>
      <c r="J16" s="173"/>
      <c r="K16" s="174"/>
      <c r="L16" s="94"/>
    </row>
    <row r="17" spans="2:14" x14ac:dyDescent="0.25">
      <c r="B17" t="s">
        <v>145</v>
      </c>
      <c r="E17" s="66" t="s">
        <v>139</v>
      </c>
      <c r="G17" s="85" t="s">
        <v>21</v>
      </c>
      <c r="H17" s="56">
        <v>1</v>
      </c>
      <c r="I17" s="59">
        <v>1.5</v>
      </c>
      <c r="J17" s="91">
        <v>2</v>
      </c>
      <c r="K17" s="62">
        <v>2</v>
      </c>
    </row>
    <row r="18" spans="2:14" x14ac:dyDescent="0.25">
      <c r="B18" t="s">
        <v>159</v>
      </c>
      <c r="E18" t="s">
        <v>140</v>
      </c>
      <c r="G18" s="83" t="s">
        <v>22</v>
      </c>
      <c r="H18" s="55">
        <v>0.7</v>
      </c>
      <c r="I18" s="58">
        <v>1</v>
      </c>
      <c r="J18" s="92">
        <v>1.2</v>
      </c>
      <c r="K18" s="61">
        <v>1.2</v>
      </c>
    </row>
    <row r="19" spans="2:14" x14ac:dyDescent="0.25">
      <c r="B19" t="s">
        <v>157</v>
      </c>
      <c r="E19" t="s">
        <v>141</v>
      </c>
      <c r="G19" s="260"/>
      <c r="H19" s="260"/>
      <c r="I19" s="260"/>
      <c r="J19" s="260"/>
      <c r="K19" s="261"/>
    </row>
    <row r="20" spans="2:14" x14ac:dyDescent="0.25">
      <c r="B20" t="s">
        <v>158</v>
      </c>
      <c r="E20" t="s">
        <v>142</v>
      </c>
      <c r="G20" s="84" t="s">
        <v>23</v>
      </c>
      <c r="H20" s="56">
        <v>90</v>
      </c>
      <c r="I20" s="59">
        <v>70</v>
      </c>
      <c r="J20" s="91">
        <v>50</v>
      </c>
      <c r="K20" s="62">
        <v>50</v>
      </c>
    </row>
    <row r="21" spans="2:14" x14ac:dyDescent="0.25">
      <c r="B21" t="s">
        <v>185</v>
      </c>
      <c r="E21" t="s">
        <v>143</v>
      </c>
      <c r="G21" s="84" t="s">
        <v>45</v>
      </c>
      <c r="H21" s="57">
        <v>90</v>
      </c>
      <c r="I21" s="60">
        <v>70</v>
      </c>
      <c r="J21" s="93">
        <v>50</v>
      </c>
      <c r="K21" s="63">
        <v>50</v>
      </c>
    </row>
    <row r="22" spans="2:14" x14ac:dyDescent="0.25">
      <c r="B22" t="s">
        <v>186</v>
      </c>
      <c r="E22" t="s">
        <v>144</v>
      </c>
    </row>
    <row r="23" spans="2:14" x14ac:dyDescent="0.25">
      <c r="B23" t="s">
        <v>187</v>
      </c>
    </row>
    <row r="24" spans="2:14" x14ac:dyDescent="0.25">
      <c r="B24" t="s">
        <v>188</v>
      </c>
    </row>
    <row r="25" spans="2:14" x14ac:dyDescent="0.25">
      <c r="B25" t="s">
        <v>189</v>
      </c>
      <c r="E25" s="38" t="s">
        <v>55</v>
      </c>
    </row>
    <row r="26" spans="2:14" ht="15.75" thickBot="1" x14ac:dyDescent="0.3">
      <c r="B26" t="s">
        <v>190</v>
      </c>
      <c r="E26" s="37" t="s">
        <v>162</v>
      </c>
      <c r="G26" s="259" t="s">
        <v>147</v>
      </c>
      <c r="H26" s="259"/>
      <c r="I26" s="259"/>
    </row>
    <row r="27" spans="2:14" ht="15.75" thickBot="1" x14ac:dyDescent="0.3">
      <c r="B27" t="s">
        <v>191</v>
      </c>
      <c r="E27" s="37" t="s">
        <v>161</v>
      </c>
      <c r="G27" s="86"/>
      <c r="H27" s="87" t="str">
        <f>Assessment!U23</f>
        <v/>
      </c>
      <c r="I27" s="87" t="str">
        <f>Assessment!T23</f>
        <v/>
      </c>
    </row>
    <row r="28" spans="2:14" ht="15.75" thickBot="1" x14ac:dyDescent="0.3">
      <c r="B28" t="s">
        <v>192</v>
      </c>
      <c r="E28" s="37" t="s">
        <v>58</v>
      </c>
      <c r="G28" s="86" t="str">
        <f>Assessment!S41</f>
        <v>Profitability</v>
      </c>
      <c r="H28" s="88" t="e">
        <f>VLOOKUP(Assessment!U41,'Spreadsheet Settings'!$B$8:$C$12,2,FALSE)</f>
        <v>#N/A</v>
      </c>
      <c r="I28" s="88" t="e">
        <f>VLOOKUP(Assessment!T41,'Spreadsheet Settings'!$B$8:$C$12,2,FALSE)</f>
        <v>#N/A</v>
      </c>
    </row>
    <row r="29" spans="2:14" ht="15.75" thickBot="1" x14ac:dyDescent="0.3">
      <c r="G29" s="86" t="str">
        <f>Assessment!S42</f>
        <v>Solvency</v>
      </c>
      <c r="H29" s="88" t="e">
        <f>VLOOKUP(Assessment!U42,'Spreadsheet Settings'!$B$8:$C$12,2,FALSE)</f>
        <v>#N/A</v>
      </c>
      <c r="I29" s="88" t="e">
        <f>VLOOKUP(Assessment!T42,'Spreadsheet Settings'!$B$8:$C$12,2,FALSE)</f>
        <v>#N/A</v>
      </c>
    </row>
    <row r="30" spans="2:14" ht="15.75" thickBot="1" x14ac:dyDescent="0.3">
      <c r="G30" s="86" t="str">
        <f>Assessment!S43</f>
        <v>Liquidity</v>
      </c>
      <c r="H30" s="88" t="e">
        <f>VLOOKUP(Assessment!U43,'Spreadsheet Settings'!$B$8:$C$12,2,FALSE)</f>
        <v>#N/A</v>
      </c>
      <c r="I30" s="88" t="e">
        <f>VLOOKUP(Assessment!T43,'Spreadsheet Settings'!$B$8:$C$12,2,FALSE)</f>
        <v>#N/A</v>
      </c>
      <c r="N30" s="123"/>
    </row>
    <row r="31" spans="2:14" ht="15.75" thickBot="1" x14ac:dyDescent="0.3">
      <c r="E31" s="38" t="s">
        <v>217</v>
      </c>
      <c r="G31" s="86" t="str">
        <f>Assessment!S44</f>
        <v>Efficiency</v>
      </c>
      <c r="H31" s="88" t="e">
        <f>VLOOKUP(Assessment!U44,'Spreadsheet Settings'!$B$8:$C$12,2,FALSE)</f>
        <v>#N/A</v>
      </c>
      <c r="I31" s="88" t="e">
        <f>VLOOKUP(Assessment!T44,'Spreadsheet Settings'!$B$8:$C$12,2,FALSE)</f>
        <v>#N/A</v>
      </c>
    </row>
    <row r="32" spans="2:14" ht="15.75" thickBot="1" x14ac:dyDescent="0.3">
      <c r="E32" t="s">
        <v>2</v>
      </c>
      <c r="G32" s="86"/>
      <c r="H32" s="88"/>
      <c r="I32" s="88"/>
    </row>
    <row r="33" spans="2:5" x14ac:dyDescent="0.25">
      <c r="E33" t="s">
        <v>235</v>
      </c>
    </row>
    <row r="34" spans="2:5" x14ac:dyDescent="0.25">
      <c r="B34" s="23" t="s">
        <v>17</v>
      </c>
      <c r="E34" t="s">
        <v>216</v>
      </c>
    </row>
    <row r="35" spans="2:5" x14ac:dyDescent="0.25">
      <c r="B35" s="102" t="s">
        <v>232</v>
      </c>
    </row>
    <row r="36" spans="2:5" ht="45" x14ac:dyDescent="0.25">
      <c r="B36" s="102" t="s">
        <v>233</v>
      </c>
    </row>
    <row r="37" spans="2:5" x14ac:dyDescent="0.25">
      <c r="B37" s="102" t="s">
        <v>234</v>
      </c>
    </row>
    <row r="39" spans="2:5" x14ac:dyDescent="0.25">
      <c r="B39" s="38" t="s">
        <v>220</v>
      </c>
    </row>
    <row r="40" spans="2:5" x14ac:dyDescent="0.25">
      <c r="B40" t="s">
        <v>66</v>
      </c>
    </row>
    <row r="41" spans="2:5" x14ac:dyDescent="0.25">
      <c r="B41" t="s">
        <v>67</v>
      </c>
    </row>
    <row r="42" spans="2:5" x14ac:dyDescent="0.25">
      <c r="B42" t="s">
        <v>68</v>
      </c>
    </row>
  </sheetData>
  <sheetProtection algorithmName="SHA-512" hashValue="4ffyXMkqGhsR/RREU5+d98zjPRM5RdiV0YO3BLzyu32HMFxD011oih9TXzz0RHhz+DfSTVzT3spiSeOzcyZweQ==" saltValue="maaahqxXw3UR3LjQszKmOQ==" spinCount="100000" sheet="1" objects="1" scenarios="1"/>
  <mergeCells count="6">
    <mergeCell ref="B3:E5"/>
    <mergeCell ref="G7:K7"/>
    <mergeCell ref="G26:I26"/>
    <mergeCell ref="G13:K13"/>
    <mergeCell ref="G16:K16"/>
    <mergeCell ref="G19:K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Assessment</vt:lpstr>
      <vt:lpstr>Spreadsheet Settings</vt:lpstr>
      <vt:lpstr>Assessment!Print_Area</vt:lpstr>
    </vt:vector>
  </TitlesOfParts>
  <Company>Cabinet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Pepperell</dc:creator>
  <cp:lastModifiedBy>Barry Walton</cp:lastModifiedBy>
  <cp:lastPrinted>2016-09-28T13:07:24Z</cp:lastPrinted>
  <dcterms:created xsi:type="dcterms:W3CDTF">2015-05-27T10:50:00Z</dcterms:created>
  <dcterms:modified xsi:type="dcterms:W3CDTF">2019-03-14T10:54:36Z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