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8260" windowHeight="7900" tabRatio="998" activeTab="5"/>
  </bookViews>
  <sheets>
    <sheet name="1. Cover Sheet" sheetId="1" r:id="rId1"/>
    <sheet name="2. Instructions" sheetId="2" r:id="rId2"/>
    <sheet name="3a. Band Definition Spoken " sheetId="3" r:id="rId3"/>
    <sheet name="3b. Band Definition Non-Spoken" sheetId="4" r:id="rId4"/>
    <sheet name="4. Band Definition Translation" sheetId="11" r:id="rId5"/>
    <sheet name="5. Language Groups" sheetId="5" r:id="rId6"/>
    <sheet name="6. Translation, Transcription &amp;" sheetId="6" r:id="rId7"/>
    <sheet name="7. Telephone and Spoken Video" sheetId="7" r:id="rId8"/>
    <sheet name="8. Non Spoken Services" sheetId="8" r:id="rId9"/>
    <sheet name="9. Spoken Face to Face Services" sheetId="9" r:id="rId10"/>
  </sheets>
  <definedNames>
    <definedName name="_ftn1" localSheetId="2">#REF!</definedName>
    <definedName name="_ftnref1" localSheetId="2">#REF!</definedName>
    <definedName name="iEfficiency" localSheetId="3">#REF!</definedName>
    <definedName name="iEfficiency" localSheetId="6">#REF!</definedName>
    <definedName name="iEfficiency" localSheetId="7">#REF!</definedName>
    <definedName name="iEfficiency" localSheetId="8">#REF!</definedName>
    <definedName name="iEfficiency" localSheetId="9">#REF!</definedName>
    <definedName name="iEfficiency">#REF!</definedName>
    <definedName name="vEfficiency" localSheetId="3">#REF!</definedName>
    <definedName name="vEfficiency" localSheetId="6">#REF!</definedName>
    <definedName name="vEfficiency" localSheetId="7">#REF!</definedName>
    <definedName name="vEfficiency" localSheetId="8">#REF!</definedName>
    <definedName name="vEfficiency" localSheetId="9">#REF!</definedName>
    <definedName name="vEfficiency">#REF!</definedName>
    <definedName name="xEfficiency" localSheetId="3">#REF!</definedName>
    <definedName name="xEfficiency" localSheetId="6">#REF!</definedName>
    <definedName name="xEfficiency" localSheetId="7">#REF!</definedName>
    <definedName name="xEfficiency" localSheetId="8">#REF!</definedName>
    <definedName name="xEfficiency" localSheetId="9">#REF!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J41" i="9" l="1"/>
  <c r="L41" i="9" s="1"/>
  <c r="J40" i="9"/>
  <c r="L40" i="9" s="1"/>
  <c r="J36" i="9"/>
  <c r="L36" i="9" s="1"/>
  <c r="J35" i="9"/>
  <c r="L35" i="9" s="1"/>
  <c r="J22" i="9"/>
  <c r="L22" i="9" s="1"/>
  <c r="J21" i="9"/>
  <c r="L21" i="9" s="1"/>
  <c r="J17" i="9"/>
  <c r="L17" i="9" s="1"/>
  <c r="J16" i="9"/>
  <c r="L16" i="9" s="1"/>
  <c r="O114" i="8"/>
  <c r="O103" i="8"/>
  <c r="O92" i="8"/>
  <c r="O75" i="8"/>
  <c r="O55" i="8"/>
  <c r="O34" i="8"/>
  <c r="O16" i="8"/>
  <c r="I41" i="7"/>
  <c r="K41" i="7" s="1"/>
  <c r="I39" i="7"/>
  <c r="K39" i="7" s="1"/>
  <c r="I32" i="7"/>
  <c r="K32" i="7" s="1"/>
  <c r="I30" i="7"/>
  <c r="K30" i="7" s="1"/>
  <c r="H47" i="6"/>
  <c r="J47" i="6" s="1"/>
  <c r="H45" i="6"/>
  <c r="J45" i="6" s="1"/>
  <c r="H43" i="6"/>
  <c r="J43" i="6" s="1"/>
  <c r="H41" i="6"/>
  <c r="J41" i="6" s="1"/>
  <c r="H39" i="6"/>
  <c r="J39" i="6" s="1"/>
  <c r="H37" i="6"/>
  <c r="J37" i="6" s="1"/>
  <c r="H31" i="6"/>
  <c r="J31" i="6" s="1"/>
  <c r="H29" i="6"/>
  <c r="J29" i="6" s="1"/>
  <c r="H27" i="6"/>
  <c r="J27" i="6" s="1"/>
  <c r="H25" i="6"/>
  <c r="J25" i="6" s="1"/>
  <c r="H23" i="6"/>
  <c r="J23" i="6" s="1"/>
  <c r="H19" i="6"/>
  <c r="J19" i="6" s="1"/>
  <c r="H17" i="6"/>
  <c r="J17" i="6" s="1"/>
  <c r="H15" i="6"/>
  <c r="J15" i="6" s="1"/>
  <c r="H13" i="6"/>
  <c r="J13" i="6" s="1"/>
  <c r="H11" i="6"/>
  <c r="J11" i="6" s="1"/>
  <c r="L44" i="9" l="1"/>
  <c r="L25" i="9"/>
  <c r="K47" i="9" s="1"/>
  <c r="M47" i="9" s="1"/>
  <c r="K43" i="7"/>
  <c r="K34" i="7"/>
  <c r="J48" i="6"/>
  <c r="J32" i="6"/>
  <c r="J20" i="6"/>
  <c r="D3" i="9"/>
  <c r="K48" i="9" l="1"/>
  <c r="M48" i="9" s="1"/>
  <c r="I52" i="6" l="1"/>
  <c r="I51" i="6"/>
  <c r="M123" i="8"/>
  <c r="O123" i="8" s="1"/>
  <c r="M122" i="8"/>
  <c r="O122" i="8" s="1"/>
  <c r="M121" i="8"/>
  <c r="O121" i="8" s="1"/>
  <c r="M120" i="8"/>
  <c r="O120" i="8" s="1"/>
  <c r="M119" i="8"/>
  <c r="O119" i="8" s="1"/>
  <c r="M118" i="8"/>
  <c r="O118" i="8" s="1"/>
  <c r="M117" i="8"/>
  <c r="O117" i="8" s="1"/>
  <c r="I21" i="7" l="1"/>
  <c r="K21" i="7" s="1"/>
  <c r="I20" i="7"/>
  <c r="K20" i="7" s="1"/>
  <c r="I19" i="7"/>
  <c r="K19" i="7" s="1"/>
  <c r="I18" i="7"/>
  <c r="K18" i="7" s="1"/>
  <c r="I17" i="7"/>
  <c r="K17" i="7" s="1"/>
  <c r="I16" i="7"/>
  <c r="K16" i="7" s="1"/>
  <c r="I15" i="7"/>
  <c r="K15" i="7" s="1"/>
  <c r="I14" i="7"/>
  <c r="K14" i="7" s="1"/>
  <c r="I13" i="7"/>
  <c r="K13" i="7" s="1"/>
  <c r="I12" i="7"/>
  <c r="K12" i="7" s="1"/>
  <c r="I11" i="7"/>
  <c r="K11" i="7" s="1"/>
  <c r="K22" i="7" l="1"/>
  <c r="J46" i="7" s="1"/>
  <c r="L46" i="7" s="1"/>
  <c r="J48" i="7"/>
  <c r="L48" i="7" s="1"/>
  <c r="J47" i="7"/>
  <c r="L47" i="7" s="1"/>
  <c r="I53" i="6" l="1"/>
  <c r="K53" i="6" s="1"/>
  <c r="C3" i="8" l="1"/>
  <c r="D3" i="7"/>
  <c r="C4" i="6"/>
  <c r="K52" i="6" l="1"/>
  <c r="K51" i="6" l="1"/>
</calcChain>
</file>

<file path=xl/sharedStrings.xml><?xml version="1.0" encoding="utf-8"?>
<sst xmlns="http://schemas.openxmlformats.org/spreadsheetml/2006/main" count="884" uniqueCount="461">
  <si>
    <t>Version 1</t>
  </si>
  <si>
    <t>Please enter your ORGANISATION'S NAME in the text box below</t>
  </si>
  <si>
    <t>Attachment 9 - Pricing Matrix Lot 2 v1 RM1092</t>
  </si>
  <si>
    <t>Instructions for completing this Pricing Matrix - Please Read Carefully</t>
  </si>
  <si>
    <t>Preparing PDFs For Print</t>
  </si>
  <si>
    <t xml:space="preserve">* included in Artwork  </t>
  </si>
  <si>
    <t xml:space="preserve">Please note: this is applicable to Written Translation and Transcription Services only to prices submitted in the cells highlighted Green.         </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</si>
  <si>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</si>
  <si>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</si>
  <si>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</si>
  <si>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</si>
  <si>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</si>
  <si>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</si>
  <si>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</si>
  <si>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On Demand means Delivery within two hours at 80% fulfilment rate.</t>
  </si>
  <si>
    <t>When entering prices, enter only the numerical value. Do not add or include any additional characters such as £.</t>
  </si>
  <si>
    <t>TAB</t>
  </si>
  <si>
    <t>INDEX</t>
  </si>
  <si>
    <t>RESPONSE REQUIRED</t>
  </si>
  <si>
    <t>Cover Sheet</t>
  </si>
  <si>
    <t xml:space="preserve">Instructions </t>
  </si>
  <si>
    <t>Band Definitions Spoken</t>
  </si>
  <si>
    <t xml:space="preserve">Band Definition Non Spoken </t>
  </si>
  <si>
    <t xml:space="preserve">Language Groups </t>
  </si>
  <si>
    <t>Tab 5 details the 'Language Groups' which defines which Languages are in which pricing Groups A to E</t>
  </si>
  <si>
    <t>BAND 5</t>
  </si>
  <si>
    <t>BAND 4</t>
  </si>
  <si>
    <t>BAND 3</t>
  </si>
  <si>
    <t>Experience</t>
  </si>
  <si>
    <t>Band 2</t>
  </si>
  <si>
    <t>Band 1</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</si>
  <si>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</si>
  <si>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</si>
  <si>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</si>
  <si>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</si>
  <si>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</si>
  <si>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</si>
  <si>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</si>
  <si>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</si>
  <si>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</si>
  <si>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</si>
  <si>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</si>
  <si>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</si>
  <si>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</si>
  <si>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</si>
  <si>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</si>
  <si>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</si>
  <si>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</si>
  <si>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</si>
  <si>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</si>
  <si>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</si>
  <si>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</si>
  <si>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</si>
  <si>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</si>
  <si>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</si>
  <si>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</si>
  <si>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</si>
  <si>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</si>
  <si>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</si>
  <si>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</si>
  <si>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</si>
  <si>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</si>
  <si>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</si>
  <si>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</si>
  <si>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</si>
  <si>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</si>
  <si>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</si>
  <si>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</si>
  <si>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</si>
  <si>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</si>
  <si>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</si>
  <si>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</si>
  <si>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</si>
  <si>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</si>
  <si>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</si>
  <si>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</si>
  <si>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</si>
  <si>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</si>
  <si>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</si>
  <si>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</si>
  <si>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</si>
  <si>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</si>
  <si>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</si>
  <si>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</si>
  <si>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</si>
  <si>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</si>
  <si>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</si>
  <si>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</si>
  <si>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</si>
  <si>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</si>
  <si>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</si>
  <si>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</si>
  <si>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</si>
  <si>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</si>
  <si>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</si>
  <si>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</si>
  <si>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</si>
  <si>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</si>
  <si>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</si>
  <si>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</si>
  <si>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</si>
  <si>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</si>
  <si>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</si>
  <si>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</si>
  <si>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</si>
  <si>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</si>
  <si>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</si>
  <si>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</si>
  <si>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</si>
  <si>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</si>
  <si>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</si>
  <si>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</si>
  <si>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</si>
  <si>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</si>
  <si>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</si>
  <si>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</si>
  <si>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</si>
  <si>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</si>
  <si>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</si>
  <si>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</si>
  <si>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</si>
  <si>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</si>
  <si>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</si>
  <si>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</si>
  <si>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</si>
  <si>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</si>
  <si>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</si>
  <si>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</si>
  <si>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</si>
  <si>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</si>
  <si>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</si>
  <si>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</si>
  <si>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</si>
  <si>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</si>
  <si>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</si>
  <si>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</si>
  <si>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</si>
  <si>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</si>
  <si>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</si>
  <si>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</si>
  <si>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</si>
  <si>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</si>
  <si>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</si>
  <si>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</si>
  <si>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</si>
  <si>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</si>
  <si>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</si>
  <si>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</si>
  <si>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</si>
  <si>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</si>
  <si>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</si>
  <si>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</si>
  <si>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</si>
  <si>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</si>
  <si>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</si>
  <si>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</si>
  <si>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</si>
  <si>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</si>
  <si>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</si>
  <si>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</si>
  <si>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</si>
  <si>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</si>
  <si>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</si>
  <si>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Please refer to Tab 5 which details the 'Language Groups' which defines which Languages are in which pricing Groups A to E</t>
  </si>
  <si>
    <t xml:space="preserve"> 'Target Language' means the lanuage in which text has to be translated</t>
  </si>
  <si>
    <t xml:space="preserve">                        'Target Language'  means the language in which text appears that is to be translated into another.</t>
  </si>
  <si>
    <t xml:space="preserve"> 'Source Language' means the language in which text appears that is to be translated into another language</t>
  </si>
  <si>
    <t>Total Price (£)</t>
  </si>
  <si>
    <t>Weighting</t>
  </si>
  <si>
    <t>Group E - Specialist (Rare)</t>
  </si>
  <si>
    <t>Charge per Page (£)</t>
  </si>
  <si>
    <t>Charge per Hour (£)</t>
  </si>
  <si>
    <t>Artwork for A4</t>
  </si>
  <si>
    <t>Multilingual Design</t>
  </si>
  <si>
    <t>Artwork for A5</t>
  </si>
  <si>
    <t>Artwork for Gatefold</t>
  </si>
  <si>
    <t>Preparing PDFs For Web</t>
  </si>
  <si>
    <t>Artwork for Posters</t>
  </si>
  <si>
    <t>Stripping</t>
  </si>
  <si>
    <t>Graphics</t>
  </si>
  <si>
    <t>Preparation</t>
  </si>
  <si>
    <t>Typesetting</t>
  </si>
  <si>
    <t>Amendments</t>
  </si>
  <si>
    <t>Charge per Day (£)</t>
  </si>
  <si>
    <t>Charge per Half Day (£)</t>
  </si>
  <si>
    <t>Voice Over Artist</t>
  </si>
  <si>
    <t>Sound Recording</t>
  </si>
  <si>
    <t>Sound Editing</t>
  </si>
  <si>
    <t>Please refer to tab 5 entitled 'Language Groups' which lists all Languages</t>
  </si>
  <si>
    <t xml:space="preserve">Rate 1: Monday to Friday 08:00 to 18:00 hours </t>
  </si>
  <si>
    <t>Rate 2: Monday to Friday 18:00 to 08:00 hours; weekends (Friday 18:00 to Monday 08:00); Public Holidays</t>
  </si>
  <si>
    <t>Band 1 (£)</t>
  </si>
  <si>
    <t>Band 2 (£)</t>
  </si>
  <si>
    <t>Band 3 (£)</t>
  </si>
  <si>
    <t>Band 4 (£)</t>
  </si>
  <si>
    <t>Band 5 (£)</t>
  </si>
  <si>
    <t>Rate 1</t>
  </si>
  <si>
    <t>Rate 2</t>
  </si>
  <si>
    <t>Trainee</t>
  </si>
  <si>
    <t>Maximum Rate per Minute (£)</t>
  </si>
  <si>
    <t>Maximum Rate per Hour (£)</t>
  </si>
  <si>
    <t xml:space="preserve">Half day: 4 hours exclusive of breaks </t>
  </si>
  <si>
    <t xml:space="preserve">Full day: 8 hours exclusive of breaks </t>
  </si>
  <si>
    <t>Half Day (£)</t>
  </si>
  <si>
    <t>Full Day (£)</t>
  </si>
  <si>
    <t xml:space="preserve">Please refer to tab 5 which details the 'Language Groups' </t>
  </si>
  <si>
    <t xml:space="preserve">Band 1 </t>
  </si>
  <si>
    <t xml:space="preserve">Band 3 </t>
  </si>
  <si>
    <t xml:space="preserve">Band 4 </t>
  </si>
  <si>
    <t xml:space="preserve">Band 5 </t>
  </si>
  <si>
    <t>Greater London</t>
  </si>
  <si>
    <t>Rest of UK</t>
  </si>
  <si>
    <t xml:space="preserve">Band 2 </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</si>
  <si>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</si>
  <si>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</si>
  <si>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</si>
  <si>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</si>
  <si>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</si>
  <si>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</si>
  <si>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</si>
  <si>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</si>
  <si>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</si>
  <si>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</si>
  <si>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</si>
  <si>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Please note: all rates per hour inserted into Tab 9 Spoken Face to Face must be based on supply to the Greater London area and the rest of the UK and include the Rare Language % uplift</t>
  </si>
  <si>
    <t>Prices to be included in Evaluation</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</si>
  <si>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</si>
  <si>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</si>
  <si>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</si>
  <si>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</si>
  <si>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 xml:space="preserve">BAND 1 </t>
  </si>
  <si>
    <t>English Language Skills (minimum requirement)</t>
  </si>
  <si>
    <t>Qualifications or Equivalent:</t>
  </si>
  <si>
    <t>Tasks:</t>
  </si>
  <si>
    <t>Less than 100 Hours of Public Sector Interpreting</t>
  </si>
  <si>
    <t xml:space="preserve">BAND 2 </t>
  </si>
  <si>
    <t>100 Hours of Public Sector Interpreting</t>
  </si>
  <si>
    <t>101-400 Hours of Public Sector Interpreting</t>
  </si>
  <si>
    <t>400-1000 Hours of Public Sector Interpreting</t>
  </si>
  <si>
    <t>1000+ Hours of Public Sector Interpreting</t>
  </si>
  <si>
    <t xml:space="preserve">REGISTERED SIGN LANGUAGE INTERPRETER – RSLI </t>
  </si>
  <si>
    <t>Registered:</t>
  </si>
  <si>
    <t>or</t>
  </si>
  <si>
    <t>TRAINEE SIGN LANGUAGE INTERPRETER – TSLI</t>
  </si>
  <si>
    <t>REGISTERED INTERPRETER FOR DEAFBLIND PEOPLE</t>
  </si>
  <si>
    <t>REGISTERED TRAINEE INTERPRETER FOR DEAFBLIND PEOPLE</t>
  </si>
  <si>
    <t>REGISTERED LIPSPEAKER</t>
  </si>
  <si>
    <t>TRAINEE LIPSPEAKER</t>
  </si>
  <si>
    <t>REGISTERED ELECTRONIC OR MANAUAL NOTETAKER</t>
  </si>
  <si>
    <t>TRAINEE  ELECTRONIC OR MANAUAL NOTETAKER</t>
  </si>
  <si>
    <t>REGISTERED SPEECH TO TEXT REPORTER</t>
  </si>
  <si>
    <t>TRAINEE  SPEECH TO TEXT REPORTER</t>
  </si>
  <si>
    <t xml:space="preserve">·       Registered as a Registered Sign Language Interpreter (RSLI) with the National Registers of Communication Professionals working with Deaf and Deafblind People (NRCPD) </t>
  </si>
  <si>
    <t>·       Can work in all Public Sector settings, dealing with complex requirements.</t>
  </si>
  <si>
    <t>·       Scottish Register of Language Professionals with the Deaf Community.</t>
  </si>
  <si>
    <t xml:space="preserve">·       Can work in most Public Sector settings but cannot work in the Criminal Justice System or in Mental Health settings. </t>
  </si>
  <si>
    <t xml:space="preserve">·       Native English Speaker or IELTS 7.5 or equivalent </t>
  </si>
  <si>
    <t xml:space="preserve">·       Can deliver both common and specialist translation requirements. </t>
  </si>
  <si>
    <r>
      <t>Honours degree in the relevant language and/or a degree in Translation.</t>
    </r>
    <r>
      <rPr>
        <b/>
        <sz val="10"/>
        <color theme="1"/>
        <rFont val="Arial"/>
        <family val="2"/>
      </rPr>
      <t xml:space="preserve"> </t>
    </r>
  </si>
  <si>
    <r>
      <t>QCF Level 7 qualification in translation or an MA in Translation.</t>
    </r>
    <r>
      <rPr>
        <b/>
        <sz val="10"/>
        <color theme="1"/>
        <rFont val="Arial"/>
        <family val="2"/>
      </rPr>
      <t xml:space="preserve"> </t>
    </r>
  </si>
  <si>
    <r>
      <t>Recognised postgraduate qualification in Translation (for transcribers preferably the Diploma in Public Services Interpreting in the relevant genre.</t>
    </r>
    <r>
      <rPr>
        <b/>
        <sz val="10"/>
        <color theme="1"/>
        <rFont val="Arial"/>
        <family val="2"/>
      </rPr>
      <t xml:space="preserve"> </t>
    </r>
  </si>
  <si>
    <t>Non-complex conversations.</t>
  </si>
  <si>
    <t>Telephone Interpreting for basic administrative conversations</t>
  </si>
  <si>
    <t xml:space="preserve">Community Interpreting
</t>
  </si>
  <si>
    <t xml:space="preserve">Native English Speaker or IELTS 5 or equivalent </t>
  </si>
  <si>
    <t>Telephone Interpreting for basic administrative conversations.</t>
  </si>
  <si>
    <t>Native English Speaker or IELTS 5 or equivalent</t>
  </si>
  <si>
    <t>Native English Speaker or IELTS 7.5 or equivalent</t>
  </si>
  <si>
    <t xml:space="preserve">QCF Level 6 qualification which clearly demonstrates the ability to operate at in English and a Foreign Language fluently. </t>
  </si>
  <si>
    <t>Diploma in Police Interpreting</t>
  </si>
  <si>
    <t xml:space="preserve">Diploma in Public Sector Interpreting </t>
  </si>
  <si>
    <t xml:space="preserve">Can deliver complex requirements </t>
  </si>
  <si>
    <t xml:space="preserve">Can work across the public sector and deliver complex requirements. </t>
  </si>
  <si>
    <t>Can work across the public sector and deliver complex requirements.</t>
  </si>
  <si>
    <t>Diploma in Public Sector Interpreting (with specialism such as Law/Health)</t>
  </si>
  <si>
    <t xml:space="preserve">QCF Level 7 qualification which clearly demonstrates the ability to operate at in English and a Foreign Language fluently. </t>
  </si>
  <si>
    <t>Tab 3b. Band Definitions - Non Spoken Interpretation</t>
  </si>
  <si>
    <t>Tab 3a. Band Definitions - Spoken Interpretation</t>
  </si>
  <si>
    <t>Tab 5. Language Groups</t>
  </si>
  <si>
    <t>3a</t>
  </si>
  <si>
    <t>Tab 3a 'Band Definition Spoken Interpretations' describes the Band Definitions, Bands 1 to 5 of Interpreters of Spoken Languages</t>
  </si>
  <si>
    <t>3b</t>
  </si>
  <si>
    <t>Evaluation - Do Not Use</t>
  </si>
  <si>
    <t>Group A - Western Europe (Tier 1 Clearances)</t>
  </si>
  <si>
    <t>Group A - Western Europe (Tier 2 Clearances)</t>
  </si>
  <si>
    <t>Group B - Eastern Europe (Tier 1 Clearances)</t>
  </si>
  <si>
    <t>Group B - Eastern Europe (Tier 2 Clearances)</t>
  </si>
  <si>
    <t>Group C - Asian, Arabic &amp; Oriental (Tier 1 Clearances)</t>
  </si>
  <si>
    <t>Group C - Asian, Arabic &amp; Oriental (Tier 2 Clearances)</t>
  </si>
  <si>
    <t>Group D - African (Tier 1 Clearances)</t>
  </si>
  <si>
    <t>Group D - African (Tier 2 Clearances)</t>
  </si>
  <si>
    <t xml:space="preserve"> English (Non Technical)
Charge per Word
(Total Cost) </t>
  </si>
  <si>
    <t xml:space="preserve"> English  (Technical)
Charge per Word
(Total Cost) </t>
  </si>
  <si>
    <t>Marketing/ Publication Charge per Word 
(Total Cost)</t>
  </si>
  <si>
    <t>Proof Reading
Charge per Word 
(Total Cost)</t>
  </si>
  <si>
    <t>All Languages (Tier 1 Clearances)</t>
  </si>
  <si>
    <t>All Languages (Tier 2 Clearances)</t>
  </si>
  <si>
    <t>Machine Translation (Raw Output) Per Word</t>
  </si>
  <si>
    <t xml:space="preserve"> Post Edit 
(Per Word inclusive of Tier 1 &amp; 2 Clearances)</t>
  </si>
  <si>
    <t>Mon - Fri 08:00-18:00
Charge per minute
(Total Cost)</t>
  </si>
  <si>
    <t>Out of Hours (including Public Holidays
Charge per minute 
(Total Cost)</t>
  </si>
  <si>
    <t>English to English (Tier 1)</t>
  </si>
  <si>
    <t>English to English (Tier 2)</t>
  </si>
  <si>
    <t>Any Other Language</t>
  </si>
  <si>
    <t>Telephone Interpretation</t>
  </si>
  <si>
    <t>Rate 1 (Tier 1 Clearances)</t>
  </si>
  <si>
    <t>Rate 1 (Tier 2 Clearances)</t>
  </si>
  <si>
    <t>Rate 2 (Tier 1 Clearances)</t>
  </si>
  <si>
    <t>Pricing for Spoken Video Language Services (Pre-Booked)</t>
  </si>
  <si>
    <t>Maximum Rate Per Hour (£)</t>
  </si>
  <si>
    <t>Pricing for Spoken Video Language Services (On-Demand)</t>
  </si>
  <si>
    <t>£</t>
  </si>
  <si>
    <t xml:space="preserve"> </t>
  </si>
  <si>
    <t>Subtitles (Spoken Language)</t>
  </si>
  <si>
    <t>Maximum Rate Per Minute (£)</t>
  </si>
  <si>
    <t>Weighted Price</t>
  </si>
  <si>
    <t xml:space="preserve">Native speaker of the relevant foreign Language; 
and 
Community Interpreting Certificate or an equivalent qualification at QCF Level 2/3 Interpreting Course
</t>
  </si>
  <si>
    <t>Native speaker of the relevant foreign language
and 
QCF Level 2 Interpreting Course</t>
  </si>
  <si>
    <t>·       Scottish Register of Language Professionals with the Deaf Community (SRLPDC).</t>
  </si>
  <si>
    <t>Gaelic (Scottish &amp; Irish)</t>
  </si>
  <si>
    <t>Qualified Interpreter</t>
  </si>
  <si>
    <t>Rate 1 (Tier 1)</t>
  </si>
  <si>
    <t>Rate 1 (Tier 2)</t>
  </si>
  <si>
    <t>Rate 2 (Tier 1)</t>
  </si>
  <si>
    <t>Rate 2 (Tier 2)</t>
  </si>
  <si>
    <t>British Sign Language (Tier 1)</t>
  </si>
  <si>
    <t>British Sign Language (Tier 2)</t>
  </si>
  <si>
    <t>Speech to Text Operator (Tier 1)</t>
  </si>
  <si>
    <t>Speech to Text Operator (Tier 2)</t>
  </si>
  <si>
    <t>Lipspeaking (Tier 1)</t>
  </si>
  <si>
    <t>Lipspeaking (Tier 2)</t>
  </si>
  <si>
    <t>Deafblind Communication (Tier 1)</t>
  </si>
  <si>
    <t>Deafblind Communication (Tier 2)</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</si>
  <si>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</si>
  <si>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</si>
  <si>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</si>
  <si>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</si>
  <si>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PLEASE COMPLETE ALL YELLOW and GREEN BOXES</t>
  </si>
  <si>
    <t>Translation Pricing (Timescale 24 hours - 10 days)</t>
  </si>
  <si>
    <t>TABLE B 
Source Language Group</t>
  </si>
  <si>
    <t>TABLE A
Target Language Group</t>
  </si>
  <si>
    <r>
      <t xml:space="preserve">TABLE A PRICE 
</t>
    </r>
    <r>
      <rPr>
        <sz val="10"/>
        <rFont val="Arial"/>
        <family val="2"/>
      </rPr>
      <t>(</t>
    </r>
    <r>
      <rPr>
        <i/>
        <sz val="10"/>
        <rFont val="Arial"/>
        <family val="2"/>
      </rPr>
      <t>Total for Translation Target Language Group</t>
    </r>
    <r>
      <rPr>
        <sz val="10"/>
        <rFont val="Arial"/>
        <family val="2"/>
      </rPr>
      <t>)</t>
    </r>
  </si>
  <si>
    <r>
      <t xml:space="preserve">TABLE B PRICE 
</t>
    </r>
    <r>
      <rPr>
        <sz val="10"/>
        <rFont val="Arial"/>
        <family val="2"/>
      </rPr>
      <t>(</t>
    </r>
    <r>
      <rPr>
        <i/>
        <sz val="10"/>
        <rFont val="Arial"/>
        <family val="2"/>
      </rPr>
      <t>Total for Translation Source Language Group</t>
    </r>
    <r>
      <rPr>
        <sz val="10"/>
        <rFont val="Arial"/>
        <family val="2"/>
      </rPr>
      <t>)</t>
    </r>
  </si>
  <si>
    <t>TABLE A PRICE</t>
  </si>
  <si>
    <t>TABLE B PRICE</t>
  </si>
  <si>
    <t>TABLE C PRICE</t>
  </si>
  <si>
    <t>TABLE C 
Language Groups</t>
  </si>
  <si>
    <t>Transcription Pricing and Services (includes Listening Charge)</t>
  </si>
  <si>
    <t>TABLE D</t>
  </si>
  <si>
    <t>TABLE E 
Language Groups</t>
  </si>
  <si>
    <t>Machine Translation Services</t>
  </si>
  <si>
    <t>Ancillary Services Pricing</t>
  </si>
  <si>
    <t>TABLE F 
Artwork Service</t>
  </si>
  <si>
    <t>TABLE G
Studio Service</t>
  </si>
  <si>
    <r>
      <t xml:space="preserve">TABLE A PRICE
</t>
    </r>
    <r>
      <rPr>
        <i/>
        <sz val="10"/>
        <color theme="1"/>
        <rFont val="Arial"/>
        <family val="2"/>
      </rPr>
      <t>(Total for Telephone Interpretation Service)</t>
    </r>
  </si>
  <si>
    <t>TABLE B 
Spoken Video Language Services</t>
  </si>
  <si>
    <t>TABLE A 
Telephone Interpretation Service</t>
  </si>
  <si>
    <t>MAXIMUM RATE PER HOUR</t>
  </si>
  <si>
    <t>Total Price by Rate (£)</t>
  </si>
  <si>
    <t>Total Price by Rate</t>
  </si>
  <si>
    <t>Total Price by Language</t>
  </si>
  <si>
    <t>Total Price by Target Language Group</t>
  </si>
  <si>
    <t>Total Price by Source Language Group</t>
  </si>
  <si>
    <t xml:space="preserve">Weighting </t>
  </si>
  <si>
    <t>Total Price by Language Group</t>
  </si>
  <si>
    <t xml:space="preserve">Weighted Price </t>
  </si>
  <si>
    <t xml:space="preserve">TABLE C
Spoken Video Language Services
</t>
  </si>
  <si>
    <t>MAXIMUM RATE PER MINUTE</t>
  </si>
  <si>
    <r>
      <t xml:space="preserve">TABLE B PRICE 
</t>
    </r>
    <r>
      <rPr>
        <i/>
        <sz val="10"/>
        <color theme="1"/>
        <rFont val="Arial"/>
        <family val="2"/>
      </rPr>
      <t xml:space="preserve">(Total for Spoken Video Language Services per hour) </t>
    </r>
  </si>
  <si>
    <r>
      <t xml:space="preserve">TABLE C PRICE 
</t>
    </r>
    <r>
      <rPr>
        <i/>
        <sz val="10"/>
        <color theme="1"/>
        <rFont val="Arial"/>
        <family val="2"/>
      </rPr>
      <t xml:space="preserve">(Total for Spoken Video Language Services per minute) </t>
    </r>
  </si>
  <si>
    <t xml:space="preserve">TABLE D
Spoken Video Language Services
</t>
  </si>
  <si>
    <r>
      <t>BSL Translations</t>
    </r>
    <r>
      <rPr>
        <b/>
        <sz val="10"/>
        <color theme="1"/>
        <rFont val="Arial"/>
        <family val="2"/>
      </rPr>
      <t xml:space="preserve"> (Per Hour)</t>
    </r>
  </si>
  <si>
    <r>
      <t xml:space="preserve">BSL In-Vision </t>
    </r>
    <r>
      <rPr>
        <b/>
        <sz val="10"/>
        <color theme="1"/>
        <rFont val="Arial"/>
        <family val="2"/>
      </rPr>
      <t>(Per hour)</t>
    </r>
  </si>
  <si>
    <r>
      <t>Subtitles</t>
    </r>
    <r>
      <rPr>
        <b/>
        <sz val="10"/>
        <color theme="1"/>
        <rFont val="Arial"/>
        <family val="2"/>
      </rPr>
      <t xml:space="preserve"> (Per Word)</t>
    </r>
  </si>
  <si>
    <r>
      <t>EasyRead</t>
    </r>
    <r>
      <rPr>
        <b/>
        <sz val="10"/>
        <color theme="1"/>
        <rFont val="Arial"/>
        <family val="2"/>
      </rPr>
      <t xml:space="preserve"> (Per page)</t>
    </r>
  </si>
  <si>
    <r>
      <t>Pictoral English</t>
    </r>
    <r>
      <rPr>
        <b/>
        <sz val="10"/>
        <color theme="1"/>
        <rFont val="Arial"/>
        <family val="2"/>
      </rPr>
      <t xml:space="preserve"> (Per Page)</t>
    </r>
  </si>
  <si>
    <r>
      <t>Electronic and manual note takers</t>
    </r>
    <r>
      <rPr>
        <b/>
        <sz val="10"/>
        <color theme="1"/>
        <rFont val="Arial"/>
        <family val="2"/>
      </rPr>
      <t xml:space="preserve"> (Per Hour)</t>
    </r>
  </si>
  <si>
    <t>Non Spoken Face to Face - Hourly Rate for Greater London</t>
  </si>
  <si>
    <t>TABLE A 
Greater London</t>
  </si>
  <si>
    <t>TABLE B 
Rest of the UK</t>
  </si>
  <si>
    <r>
      <rPr>
        <b/>
        <sz val="10"/>
        <color theme="1"/>
        <rFont val="Arial"/>
        <family val="2"/>
      </rPr>
      <t>TABLE A PRICE</t>
    </r>
    <r>
      <rPr>
        <sz val="10"/>
        <color theme="1"/>
        <rFont val="Arial"/>
        <family val="2"/>
      </rPr>
      <t xml:space="preserve">
</t>
    </r>
    <r>
      <rPr>
        <i/>
        <sz val="10"/>
        <color theme="1"/>
        <rFont val="Arial"/>
        <family val="2"/>
      </rPr>
      <t>(Total of Hourly Rates for Greater London)</t>
    </r>
  </si>
  <si>
    <r>
      <rPr>
        <b/>
        <sz val="10"/>
        <color theme="1"/>
        <rFont val="Arial"/>
        <family val="2"/>
      </rPr>
      <t>TABLE B PRICE</t>
    </r>
    <r>
      <rPr>
        <sz val="10"/>
        <color theme="1"/>
        <rFont val="Arial"/>
        <family val="2"/>
      </rPr>
      <t xml:space="preserve">
</t>
    </r>
    <r>
      <rPr>
        <i/>
        <sz val="10"/>
        <color theme="1"/>
        <rFont val="Arial"/>
        <family val="2"/>
      </rPr>
      <t>(Total of Hourly Rates for the Rest of the UK)</t>
    </r>
  </si>
  <si>
    <r>
      <rPr>
        <b/>
        <sz val="10"/>
        <color theme="1"/>
        <rFont val="Arial"/>
        <family val="2"/>
      </rPr>
      <t>TABLE C PRICE</t>
    </r>
    <r>
      <rPr>
        <sz val="10"/>
        <color theme="1"/>
        <rFont val="Arial"/>
        <family val="2"/>
      </rPr>
      <t xml:space="preserve">
</t>
    </r>
    <r>
      <rPr>
        <i/>
        <sz val="10"/>
        <color theme="1"/>
        <rFont val="Arial"/>
        <family val="2"/>
      </rPr>
      <t>(Total of Half Day and Full Day Rates for Greater London)</t>
    </r>
  </si>
  <si>
    <t>TABLE C 
Greater London</t>
  </si>
  <si>
    <t>TABLE D 
Rest of the UK</t>
  </si>
  <si>
    <r>
      <rPr>
        <b/>
        <sz val="10"/>
        <color theme="1"/>
        <rFont val="Arial"/>
        <family val="2"/>
      </rPr>
      <t>TABLE D PRICE</t>
    </r>
    <r>
      <rPr>
        <sz val="10"/>
        <color theme="1"/>
        <rFont val="Arial"/>
        <family val="2"/>
      </rPr>
      <t xml:space="preserve">
</t>
    </r>
    <r>
      <rPr>
        <i/>
        <sz val="10"/>
        <color theme="1"/>
        <rFont val="Arial"/>
        <family val="2"/>
      </rPr>
      <t>(Total of Half Day and Full Day Rates for Rest of the UK)</t>
    </r>
  </si>
  <si>
    <t>TABLE E 
Non Spoken Video Language Services (ON DEMAND)</t>
  </si>
  <si>
    <r>
      <rPr>
        <b/>
        <sz val="10"/>
        <color theme="1"/>
        <rFont val="Arial"/>
        <family val="2"/>
      </rPr>
      <t>TABLE E PRICE</t>
    </r>
    <r>
      <rPr>
        <sz val="10"/>
        <color theme="1"/>
        <rFont val="Arial"/>
        <family val="2"/>
      </rPr>
      <t xml:space="preserve">
</t>
    </r>
    <r>
      <rPr>
        <i/>
        <sz val="10"/>
        <color theme="1"/>
        <rFont val="Arial"/>
        <family val="2"/>
      </rPr>
      <t>(Total of Rates per Minute for ON-DEMAND)</t>
    </r>
  </si>
  <si>
    <t>TABLE F 
Non Spoken Video Language Services (PRE-BOOKED)</t>
  </si>
  <si>
    <t>TABLE G 
Non Spoken Video Language Services (PRE-BOOKED)</t>
  </si>
  <si>
    <r>
      <rPr>
        <b/>
        <sz val="10"/>
        <color theme="1"/>
        <rFont val="Arial"/>
        <family val="2"/>
      </rPr>
      <t>TABLE F PRICE</t>
    </r>
    <r>
      <rPr>
        <sz val="10"/>
        <color theme="1"/>
        <rFont val="Arial"/>
        <family val="2"/>
      </rPr>
      <t xml:space="preserve">
</t>
    </r>
    <r>
      <rPr>
        <i/>
        <sz val="10"/>
        <color theme="1"/>
        <rFont val="Arial"/>
        <family val="2"/>
      </rPr>
      <t>(Total of Rates per Minute for PRE-BOOKED)</t>
    </r>
  </si>
  <si>
    <r>
      <rPr>
        <b/>
        <sz val="10"/>
        <color theme="1"/>
        <rFont val="Arial"/>
        <family val="2"/>
      </rPr>
      <t>TABLE G PRICE</t>
    </r>
    <r>
      <rPr>
        <sz val="10"/>
        <color theme="1"/>
        <rFont val="Arial"/>
        <family val="2"/>
      </rPr>
      <t xml:space="preserve">
</t>
    </r>
    <r>
      <rPr>
        <i/>
        <sz val="10"/>
        <color theme="1"/>
        <rFont val="Arial"/>
        <family val="2"/>
      </rPr>
      <t>(Total of Rates per Hour for PRE-BOOKED)</t>
    </r>
  </si>
  <si>
    <t>TABLE D PRICE</t>
  </si>
  <si>
    <t>TABLE E PRICE</t>
  </si>
  <si>
    <t>TABLE F PRICE</t>
  </si>
  <si>
    <t>TABLE G PRICE</t>
  </si>
  <si>
    <t>TABLE H 
Non Spoken Translation Services</t>
  </si>
  <si>
    <t>Non Spoken Face to Face - Hourly Rate for the Rest of the UK</t>
  </si>
  <si>
    <t>Non Spoken Face to Face - Half Day and Full Day Rates for the Greater London</t>
  </si>
  <si>
    <t>Non Spoken Face to Face - Half Day and Full Day Rates for the Rest of the UK</t>
  </si>
  <si>
    <t>Non Spoken Video Interpreting - Rates Per Minute (ON-DEMAND)</t>
  </si>
  <si>
    <t>Non Spoken Video Interpreting - Rates Per Minute (PRE-BOOKED)</t>
  </si>
  <si>
    <t>Non Spoken Video Interpreting - Rates Per Hour (PRE-BOOKED)</t>
  </si>
  <si>
    <t>Tab 6 - Translation, Transcription and Ancillary Services</t>
  </si>
  <si>
    <t>Translation, Transcription and Ancillary Services</t>
  </si>
  <si>
    <t>Tab 7 - Telephone and Spoken Video Interpreting</t>
  </si>
  <si>
    <t>Tab 8 - Non Spoken Services</t>
  </si>
  <si>
    <t>TAB 9 - Spoken Face to Face Interpretation Services</t>
  </si>
  <si>
    <t xml:space="preserve">Pricing for All Language Groups on a PRE-BOOKED basis. </t>
  </si>
  <si>
    <t>Please note: Prices submitted for this service are PER MINUTE:</t>
  </si>
  <si>
    <t>Please note: Prices submitted for this service are for HALF DAY and FULL DAY.</t>
  </si>
  <si>
    <t>Please note: Price submitted for this service are PER HOUR:</t>
  </si>
  <si>
    <t>Please note: Price submitted for this service are PER MINUTE:</t>
  </si>
  <si>
    <t>TABLE A 
Spoken Face to Face Interpreting (All Languages) 
PRE-BOOKED</t>
  </si>
  <si>
    <t>TABLE B 
Spoken Face to Face Interpreting (All Languages) 
ON-DEMAND</t>
  </si>
  <si>
    <r>
      <t xml:space="preserve">TABLE A PRICE
</t>
    </r>
    <r>
      <rPr>
        <i/>
        <sz val="10"/>
        <color theme="1"/>
        <rFont val="Arial"/>
        <family val="2"/>
      </rPr>
      <t>(Total of hourly rates for PRE-BOOKED)</t>
    </r>
  </si>
  <si>
    <r>
      <t xml:space="preserve">TABLE B PRICE
</t>
    </r>
    <r>
      <rPr>
        <i/>
        <sz val="10"/>
        <color theme="1"/>
        <rFont val="Arial"/>
        <family val="2"/>
      </rPr>
      <t>(Total of hourly rates for ON-DEMAND)</t>
    </r>
  </si>
  <si>
    <t xml:space="preserve">Non Spoken Translation Services </t>
  </si>
  <si>
    <t>Please refer to tab 3a entitled 'Band Definition Spoken' for a description of each of the Bands (1 to 5) of Interpreter for Spoken Languages</t>
  </si>
  <si>
    <t>Please refer to tab 3a entitled  'Band Definition Spoken' for a description of each of the Bands 1 to 5 of Interpreter for Spoken Languages</t>
  </si>
  <si>
    <t xml:space="preserve">Attachment 3e - Pricing Matrix for Lot 5(a-m)
Language Services </t>
  </si>
  <si>
    <t>Non Spoken Services</t>
  </si>
  <si>
    <t>Spoken Face to Face Services</t>
  </si>
  <si>
    <r>
      <t xml:space="preserve">You are required to complete this Pricing Matrix template for each region (a-m) that you are bidding for in Lot 5. You must ensure that the completed Pricing Matrix for each region is uploaded to the applicable question in the e-Sourcing Suite (commercial envelope) prior to the Bid Submission Deadline. 
</t>
    </r>
    <r>
      <rPr>
        <sz val="12"/>
        <rFont val="Arial"/>
        <family val="2"/>
      </rPr>
      <t xml:space="preserve">You must name the file and upload it for each region as follows: </t>
    </r>
    <r>
      <rPr>
        <b/>
        <sz val="12"/>
        <rFont val="Arial"/>
        <family val="2"/>
      </rPr>
      <t xml:space="preserve">
</t>
    </r>
    <r>
      <rPr>
        <sz val="12"/>
        <rFont val="Arial"/>
        <family val="2"/>
      </rPr>
      <t>For Lot 5a - name your file [yourorganisationname_Lot 5a Pricing Matrix] and upload to question PQ5a.    
For Lot 5b - name your file [yourorganisationname_Lot 5b Pricing Matrix] and upload to question PQ5b 
For Lot 5c - name your file [yourorganisationname_Lot 5c Pricing Matrix] and upload to question PQ5c  
For Lot 5d - name your file [yourorganisationname_Lot 5d Pricing Matrix] and upload to question PQ5d  
For Lot 5e - name your file [yourorganisationname_Lot 5e Pricing Matrix] and upload to question PQ5e  
For Lot 5f - name your file [yourorganisationname_Lot 5f Pricing Matrix] and upload to question PQ5f
For Lot 5g - name your file [yourorganisationname_Lot 5g Pricing Matrix] and upload to question PQ5g 
For Lot 5h - name your file [yourorganisationname_Lot 5h Pricing Matrix] and upload to question PQ5h  
For Lot 5i - name your file [yourorganisationname_Lot 5i Pricing Matrix] and upload to question PQ5i 
For Lot 5j - name your file [yourorganisationname_Lot 5j Pricing Matrix] and upload to question PQ5j
For Lot 5k - name your file [yourorganisationname_Lot 5k Pricing Matrix] and upload to question PQ5k  
For Lot 5l - name your file [yourorganisationname_Lot 5l Pricing Matrix] and upload to question PQ5l   
For Lot 5m - name your file [yourorganisationname_Lot 5m Pricing Matrix] and upload to question PQ5m</t>
    </r>
  </si>
  <si>
    <t xml:space="preserve">CCS reserves the right to undertake a review of the most common languages after two years, in accordance with Framework Schedule 3 (Framework Prices). 
Please note: Price submitted for this service are PER MINUTE:
</t>
  </si>
  <si>
    <t>Band 1/2
On Demand
Tier 1 Clearances</t>
  </si>
  <si>
    <t>Pre Booked 
Band 5 - Tier 2 Clearances</t>
  </si>
  <si>
    <t>Tab 4. Band Definitions - Translation</t>
  </si>
  <si>
    <t>TRANSLATOR</t>
  </si>
  <si>
    <t>Band Definition Translation</t>
  </si>
  <si>
    <t>Tab 4 'Band Definition Translation'  describes the Band Definition for Translators</t>
  </si>
  <si>
    <r>
      <t>TABLE C PRICE</t>
    </r>
    <r>
      <rPr>
        <sz val="10"/>
        <rFont val="Arial"/>
        <family val="2"/>
      </rPr>
      <t xml:space="preserve"> 
(</t>
    </r>
    <r>
      <rPr>
        <i/>
        <sz val="10"/>
        <rFont val="Arial"/>
        <family val="2"/>
      </rPr>
      <t>Total Price for Transcription and Services</t>
    </r>
    <r>
      <rPr>
        <sz val="10"/>
        <rFont val="Arial"/>
        <family val="2"/>
      </rPr>
      <t>)</t>
    </r>
  </si>
  <si>
    <t>Translation Urgency Charge (Timescale within 24 hours)</t>
  </si>
  <si>
    <t xml:space="preserve">Please refer to tab 3b entitled 'Band Definition Non-Spoken' and for a description of each of the Bands </t>
  </si>
  <si>
    <t>Tab 3b 'Band Definition Non-Spoken Interpretations'  describes the Bands for Qualified and Trainees</t>
  </si>
  <si>
    <r>
      <t xml:space="preserve">Braille </t>
    </r>
    <r>
      <rPr>
        <b/>
        <sz val="10"/>
        <color theme="1"/>
        <rFont val="Arial"/>
        <family val="2"/>
      </rPr>
      <t>(Per Page)</t>
    </r>
  </si>
  <si>
    <t>Component Costs - Interpreter Fees</t>
  </si>
  <si>
    <t>Interpreter Costs:
Spoken Video Language Services</t>
  </si>
  <si>
    <t>Rate 2 (Tier 2 Clearances)</t>
  </si>
  <si>
    <t xml:space="preserve">Price (e.g. fee) paid to Interpreters as part of the prices input into Table A, B, C and D. Please note: CCS reserves the right to seek verification of any prices that it deems to be unsustainable. </t>
  </si>
  <si>
    <t xml:space="preserve">Interpreter Fees: 
Face to Face Greater London </t>
  </si>
  <si>
    <t>Interpreter Fees: 
Face to Face Rest of the UK</t>
  </si>
  <si>
    <t>Please note: Price submitted for this service are PER HOUR with a minimum one hour booking:</t>
  </si>
  <si>
    <t>Please note: Price submitted for this service are PER HOUR with a minimum two hour booking:</t>
  </si>
  <si>
    <r>
      <t xml:space="preserve">Pricing for All Language Groups on an ON-DEMAND basis. 
</t>
    </r>
    <r>
      <rPr>
        <i/>
        <sz val="11"/>
        <color theme="1"/>
        <rFont val="Arial"/>
        <family val="2"/>
      </rPr>
      <t>Delivery within two hours at 80% fulfillment rate.</t>
    </r>
  </si>
  <si>
    <t>Interpreter Fees
Spoken Face to Face Interpreting (All Languages) PRE-BOOKED</t>
  </si>
  <si>
    <t>Interpreter Fee per Hour (£)</t>
  </si>
  <si>
    <t>Interpreter Fees
Spoken Face to Face Interpreting (All Languages) 
ON-DEMAND</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</si>
  <si>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</si>
  <si>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</si>
  <si>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or ORANGE must be completed however, these prices will not form part of the Pricing evaluation and will not be evaluated. 
If the price required is included in another price (for cells highlighted GREEN only) please indicate this by entering an explanation of where the cost is included. 
For example:
</t>
  </si>
  <si>
    <t>PLEASE COMPLETE ALL YELLOW, GREEN and ORANGE BOXES</t>
  </si>
  <si>
    <t>Telephone and Spoken Video Interpreting</t>
  </si>
  <si>
    <t xml:space="preserve">Price (e.g. fee) paid to Interpreters as part of the prices input into Table B. </t>
  </si>
  <si>
    <t xml:space="preserve">Please note: CCS reserves the right to seek verification of any prices that it deems to be unsustainable. </t>
  </si>
  <si>
    <t xml:space="preserve">Price (e.g. fee) paid to Interpreters/Translators as part of the prices input into Tables A and B. </t>
  </si>
  <si>
    <t>Please note: Price submitted for this service are PER HOUR with a minimum booking of 2 hours:</t>
  </si>
  <si>
    <t xml:space="preserve">READ: Prices for the Rest of the UK should be submitted in relation to the geographical region you are bidding for i.e. Lot 5a - 5m excluding Greater London. If you are bidding for Lot 5g please LEAVE BLANK. The prices should be relative to the region you are bidding for. </t>
  </si>
  <si>
    <t>Please enter the LOT reference in the text box below (i.e. Lot 5a)</t>
  </si>
  <si>
    <r>
      <t xml:space="preserve">Tab 10 'Evaluation' is for information only. This tab is used to calculate your Total Basket Price which will be used in the Lot 1 Price Evaluation. 
</t>
    </r>
    <r>
      <rPr>
        <sz val="12"/>
        <color rgb="FFFF0000"/>
        <rFont val="Arial"/>
        <family val="2"/>
      </rPr>
      <t xml:space="preserve">TAB 10 HAS BEEN REMOVED, PLEASE REFER TO PARAGRAPH 12 OF HOW TO BID FOR FURTHER INFORMATION ON THE PRICE EVALUATION PROCESS. </t>
    </r>
  </si>
  <si>
    <t xml:space="preserve">READ: Prices for Greater London should only be completed if you are bidding for Lot 5g and/or 5m otherwise please LEAVE BLANK.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</si>
</sst>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00"/>
    <numFmt numFmtId="166" formatCode="0.000"/>
    <numFmt numFmtId="167" formatCode="&quot;£&quot;#,##0.00"/>
    <numFmt numFmtId="168" formatCode="0.00000"/>
  </numFmts>
  <fonts count="49"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1"/>
      <color rgb="FFFF0000"/>
      <name val="Arial"/>
      <family val="2"/>
    </font>
    <font>
      <i/>
      <sz val="11"/>
      <color theme="1"/>
      <name val="Arial"/>
      <family val="2"/>
    </font>
    <font>
      <sz val="10"/>
      <name val="Arial"/>
      <family val="2"/>
    </font>
    <font>
      <sz val="10"/>
      <color theme="1"/>
      <name val="Arial"/>
      <family val="2"/>
    </font>
    <font>
      <sz val="10"/>
      <color rgb="FF000000"/>
      <name val="Arial"/>
      <family val="2"/>
    </font>
    <font>
      <b/>
      <u/>
      <sz val="10"/>
      <color theme="1"/>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FF0000"/>
      <name val="Arial"/>
      <family val="2"/>
    </font>
    <font>
      <sz val="10"/>
      <color rgb="FF595959"/>
      <name val="Arial"/>
      <family val="2"/>
    </font>
    <font>
      <i/>
      <sz val="10"/>
      <color theme="1"/>
      <name val="Arial"/>
      <family val="2"/>
    </font>
    <font>
      <i/>
      <sz val="10"/>
      <name val="Arial"/>
      <family val="2"/>
    </font>
    <font>
      <b/>
      <sz val="11"/>
      <color rgb="FF000000"/>
      <name val="Arial"/>
      <family val="2"/>
    </font>
    <font>
      <sz val="11"/>
      <color rgb="FF002060"/>
      <name val="Arial"/>
      <family val="2"/>
    </font>
    <font>
      <sz val="11"/>
      <color rgb="FF000000"/>
      <name val="Arial"/>
      <family val="2"/>
    </font>
    <font>
      <b/>
      <sz val="10"/>
      <color indexed="8"/>
      <name val="Arial"/>
      <family val="2"/>
    </font>
    <font>
      <b/>
      <sz val="18"/>
      <color rgb="FF000000"/>
      <name val="Arial"/>
      <family val="2"/>
    </font>
    <font>
      <i/>
      <sz val="10"/>
      <color rgb="FF7030A0"/>
      <name val="Arial"/>
      <family val="2"/>
    </font>
    <font>
      <sz val="10"/>
      <color rgb="FF7030A0"/>
      <name val="Arial"/>
      <family val="2"/>
    </font>
    <font>
      <i/>
      <sz val="10"/>
      <color rgb="FFFF0000"/>
      <name val="Arial"/>
      <family val="2"/>
    </font>
    <font>
      <b/>
      <sz val="10"/>
      <color rgb="FFFF0000"/>
      <name val="Arial"/>
      <family val="2"/>
    </font>
    <font>
      <sz val="10"/>
      <color indexed="8"/>
      <name val="Arial"/>
      <family val="2"/>
    </font>
    <font>
      <sz val="10"/>
      <color rgb="FF222222"/>
      <name val="Arial"/>
      <family val="2"/>
    </font>
    <font>
      <sz val="10"/>
      <color rgb="FF7F7F7F"/>
      <name val="Arial"/>
      <family val="2"/>
    </font>
    <font>
      <strike/>
      <sz val="12"/>
      <color rgb="FFFF0000"/>
      <name val="Arial"/>
      <family val="2"/>
    </font>
    <font>
      <strike/>
      <sz val="11"/>
      <color rgb="FFFF0000"/>
      <name val="Arial"/>
      <family val="2"/>
    </font>
    <font>
      <sz val="12"/>
      <color rgb="FFFF0000"/>
      <name val="Arial"/>
      <family val="2"/>
    </font>
  </fonts>
  <fills count="3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0"/>
        <bgColor rgb="FFA5A5A5"/>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theme="4" tint="0.59999389629810485"/>
        <bgColor rgb="FFE6B8B7"/>
      </patternFill>
    </fill>
    <fill>
      <patternFill patternType="solid">
        <fgColor rgb="FFFFFF00"/>
        <bgColor rgb="FF95B3D7"/>
      </patternFill>
    </fill>
    <fill>
      <patternFill patternType="solid">
        <fgColor rgb="FF92D05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rgb="FFFFFF00"/>
        <bgColor rgb="FF9BBB59"/>
      </patternFill>
    </fill>
    <fill>
      <patternFill patternType="solid">
        <fgColor theme="4" tint="0.79998168889431442"/>
        <bgColor rgb="FFD8D8D8"/>
      </patternFill>
    </fill>
    <fill>
      <patternFill patternType="solid">
        <fgColor rgb="FF92D050"/>
        <bgColor indexed="64"/>
      </patternFill>
    </fill>
    <fill>
      <patternFill patternType="solid">
        <fgColor rgb="FFFFFF00"/>
        <bgColor rgb="FFC2D69B"/>
      </patternFill>
    </fill>
    <fill>
      <patternFill patternType="solid">
        <fgColor rgb="FF92D050"/>
        <bgColor rgb="FFC2D69B"/>
      </patternFill>
    </fill>
    <fill>
      <patternFill patternType="solid">
        <fgColor theme="4" tint="0.79998168889431442"/>
        <bgColor rgb="FFD99594"/>
      </patternFill>
    </fill>
    <fill>
      <patternFill patternType="solid">
        <fgColor rgb="FFFFC000"/>
        <bgColor rgb="FF95B3D7"/>
      </patternFill>
    </fill>
    <fill>
      <patternFill patternType="solid">
        <fgColor rgb="FFFFC000"/>
        <bgColor rgb="FF9BBB59"/>
      </patternFill>
    </fill>
    <fill>
      <patternFill patternType="solid">
        <fgColor theme="2" tint="-0.14999847407452621"/>
        <bgColor indexed="64"/>
      </patternFill>
    </fill>
  </fills>
  <borders count="7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rgb="FF000000"/>
      </left>
      <right style="thin">
        <color rgb="FF000000"/>
      </right>
      <top/>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54">
    <xf numFmtId="0" fontId="0" fillId="0" borderId="0" xfId="0" applyFont="1" applyAlignment="1"/>
    <xf numFmtId="0" fontId="3" fillId="0" borderId="0" xfId="0" applyFont="1"/>
    <xf numFmtId="0" fontId="20" fillId="0" borderId="28" xfId="0" applyFont="1" applyFill="1" applyBorder="1" applyAlignment="1"/>
    <xf numFmtId="0" fontId="20" fillId="0" borderId="28" xfId="0" applyFont="1" applyFill="1" applyBorder="1" applyAlignment="1">
      <alignment vertical="center"/>
    </xf>
    <xf numFmtId="0" fontId="21" fillId="0" borderId="28" xfId="0" applyFont="1" applyFill="1" applyBorder="1" applyAlignment="1">
      <alignment vertical="center" wrapText="1"/>
    </xf>
    <xf numFmtId="0" fontId="20" fillId="0" borderId="28" xfId="0" applyFont="1" applyFill="1" applyBorder="1" applyAlignment="1">
      <alignment wrapText="1"/>
    </xf>
    <xf numFmtId="0" fontId="7" fillId="0" borderId="28" xfId="0" applyFont="1" applyFill="1" applyBorder="1" applyAlignment="1">
      <alignment horizontal="center" vertical="center"/>
    </xf>
    <xf numFmtId="0" fontId="7" fillId="6" borderId="40" xfId="0" applyFont="1" applyFill="1" applyBorder="1" applyAlignment="1">
      <alignment vertical="center" wrapText="1"/>
    </xf>
    <xf numFmtId="0" fontId="7" fillId="6" borderId="40" xfId="0" applyFont="1" applyFill="1" applyBorder="1" applyAlignment="1">
      <alignment horizontal="center" vertical="center" wrapText="1"/>
    </xf>
    <xf numFmtId="0" fontId="0" fillId="0" borderId="28" xfId="0" applyFont="1" applyBorder="1" applyAlignment="1"/>
    <xf numFmtId="0" fontId="22" fillId="0" borderId="28" xfId="0" applyFont="1" applyFill="1" applyBorder="1" applyAlignment="1">
      <alignment horizontal="center" vertical="center" wrapText="1"/>
    </xf>
    <xf numFmtId="0" fontId="0" fillId="0" borderId="28" xfId="0" applyFont="1" applyFill="1" applyBorder="1" applyAlignment="1"/>
    <xf numFmtId="0" fontId="20" fillId="0" borderId="40" xfId="0" applyFont="1" applyBorder="1" applyAlignment="1">
      <alignment vertical="center" wrapText="1"/>
    </xf>
    <xf numFmtId="0" fontId="20" fillId="0" borderId="40" xfId="0" applyFont="1" applyBorder="1" applyAlignment="1">
      <alignment horizontal="justify" vertical="center" wrapText="1"/>
    </xf>
    <xf numFmtId="0" fontId="1" fillId="0" borderId="0" xfId="0" applyFont="1" applyAlignment="1">
      <alignment horizontal="center"/>
    </xf>
    <xf numFmtId="0" fontId="7" fillId="0" borderId="40" xfId="0" applyFont="1" applyBorder="1" applyAlignment="1">
      <alignment vertical="center" wrapText="1"/>
    </xf>
    <xf numFmtId="0" fontId="5" fillId="0" borderId="0" xfId="0" applyFont="1" applyAlignment="1" applyProtection="1"/>
    <xf numFmtId="0" fontId="5" fillId="0" borderId="0" xfId="0" applyFont="1" applyProtection="1"/>
    <xf numFmtId="0" fontId="20" fillId="0" borderId="0" xfId="0" applyFont="1" applyAlignment="1" applyProtection="1"/>
    <xf numFmtId="0" fontId="20" fillId="0" borderId="0" xfId="0" applyFont="1" applyAlignment="1" applyProtection="1">
      <alignment vertical="top" wrapText="1"/>
    </xf>
    <xf numFmtId="0" fontId="19" fillId="0" borderId="28" xfId="0" applyFont="1" applyFill="1" applyBorder="1" applyProtection="1"/>
    <xf numFmtId="0" fontId="20" fillId="0" borderId="28" xfId="0" applyFont="1" applyFill="1" applyBorder="1" applyAlignment="1" applyProtection="1">
      <alignment horizontal="center" vertical="center"/>
    </xf>
    <xf numFmtId="0" fontId="7" fillId="8" borderId="28" xfId="0" applyFont="1" applyFill="1" applyBorder="1" applyAlignment="1" applyProtection="1">
      <alignment vertical="center"/>
    </xf>
    <xf numFmtId="0" fontId="29" fillId="0" borderId="34" xfId="0" applyFont="1" applyBorder="1" applyAlignment="1" applyProtection="1">
      <alignment horizontal="center" vertical="center"/>
    </xf>
    <xf numFmtId="0" fontId="20" fillId="17" borderId="36" xfId="0" applyFont="1" applyFill="1" applyBorder="1" applyAlignment="1" applyProtection="1">
      <alignment vertical="top"/>
    </xf>
    <xf numFmtId="168" fontId="7" fillId="36" borderId="34" xfId="0" applyNumberFormat="1" applyFont="1" applyFill="1" applyBorder="1" applyAlignment="1" applyProtection="1">
      <alignment horizontal="center" vertical="center"/>
      <protection locked="0"/>
    </xf>
    <xf numFmtId="0" fontId="20" fillId="0" borderId="28" xfId="0" applyFont="1" applyFill="1" applyBorder="1" applyProtection="1"/>
    <xf numFmtId="0" fontId="20" fillId="0" borderId="28" xfId="0" applyFont="1" applyFill="1" applyBorder="1" applyAlignment="1" applyProtection="1">
      <alignment wrapText="1"/>
    </xf>
    <xf numFmtId="0" fontId="44" fillId="0" borderId="28" xfId="0" applyFont="1" applyFill="1" applyBorder="1" applyAlignment="1" applyProtection="1">
      <alignment horizontal="left" vertical="center" wrapText="1"/>
    </xf>
    <xf numFmtId="0" fontId="20" fillId="0" borderId="28" xfId="0" applyFont="1" applyFill="1" applyBorder="1" applyAlignment="1" applyProtection="1">
      <alignment horizontal="left"/>
    </xf>
    <xf numFmtId="0" fontId="7" fillId="0" borderId="34" xfId="0" applyFont="1" applyBorder="1" applyAlignment="1" applyProtection="1">
      <alignment horizontal="center" wrapText="1"/>
    </xf>
    <xf numFmtId="0" fontId="20" fillId="0" borderId="28" xfId="0" applyFont="1" applyFill="1" applyBorder="1" applyAlignment="1" applyProtection="1"/>
    <xf numFmtId="0" fontId="32" fillId="0" borderId="28" xfId="0" applyFont="1" applyFill="1" applyBorder="1" applyAlignment="1" applyProtection="1">
      <alignment horizontal="center"/>
    </xf>
    <xf numFmtId="0" fontId="20" fillId="2" borderId="28" xfId="0" applyFont="1" applyFill="1" applyBorder="1" applyProtection="1"/>
    <xf numFmtId="0" fontId="20" fillId="0" borderId="0" xfId="0" applyFont="1" applyAlignment="1" applyProtection="1">
      <alignment horizontal="center"/>
    </xf>
    <xf numFmtId="0" fontId="21" fillId="0" borderId="36" xfId="0" applyFont="1" applyFill="1" applyBorder="1" applyAlignment="1" applyProtection="1">
      <alignment vertical="top"/>
    </xf>
    <xf numFmtId="0" fontId="7" fillId="0" borderId="28" xfId="0" applyFont="1" applyFill="1" applyBorder="1" applyAlignment="1" applyProtection="1">
      <alignment horizontal="center" vertical="center" wrapText="1"/>
    </xf>
    <xf numFmtId="0" fontId="7" fillId="0" borderId="28" xfId="0" applyFont="1" applyFill="1" applyBorder="1" applyAlignment="1" applyProtection="1">
      <alignment horizontal="left" vertical="center"/>
    </xf>
    <xf numFmtId="0" fontId="20" fillId="0" borderId="28" xfId="0" applyFont="1" applyFill="1" applyBorder="1" applyAlignment="1" applyProtection="1">
      <alignment horizontal="left" vertical="center" wrapText="1"/>
    </xf>
    <xf numFmtId="0" fontId="20" fillId="2" borderId="28" xfId="0" applyFont="1" applyFill="1" applyBorder="1" applyAlignment="1" applyProtection="1">
      <alignment wrapText="1"/>
    </xf>
    <xf numFmtId="0" fontId="32" fillId="0" borderId="34" xfId="0" applyFont="1" applyBorder="1" applyAlignment="1" applyProtection="1">
      <alignment horizontal="center"/>
    </xf>
    <xf numFmtId="0" fontId="7" fillId="2" borderId="28" xfId="0" applyFont="1" applyFill="1" applyBorder="1" applyAlignment="1" applyProtection="1">
      <alignment horizontal="left" wrapText="1"/>
    </xf>
    <xf numFmtId="0" fontId="7" fillId="2" borderId="28" xfId="0" applyFont="1" applyFill="1" applyBorder="1" applyAlignment="1" applyProtection="1">
      <alignment horizontal="center"/>
    </xf>
    <xf numFmtId="2" fontId="42" fillId="2" borderId="28" xfId="0" applyNumberFormat="1" applyFont="1" applyFill="1" applyBorder="1" applyAlignment="1" applyProtection="1">
      <alignment horizontal="center"/>
    </xf>
    <xf numFmtId="0" fontId="7" fillId="2" borderId="28" xfId="0" applyFont="1" applyFill="1" applyBorder="1" applyAlignment="1" applyProtection="1">
      <alignment wrapText="1"/>
    </xf>
    <xf numFmtId="0" fontId="7" fillId="0" borderId="34" xfId="0" applyFont="1" applyBorder="1" applyAlignment="1" applyProtection="1">
      <alignment horizontal="center" vertical="center"/>
    </xf>
    <xf numFmtId="168" fontId="7" fillId="36" borderId="40" xfId="0" applyNumberFormat="1" applyFont="1" applyFill="1" applyBorder="1" applyAlignment="1" applyProtection="1">
      <alignment horizontal="center" vertical="center"/>
      <protection locked="0"/>
    </xf>
    <xf numFmtId="168" fontId="7" fillId="37" borderId="34" xfId="0" applyNumberFormat="1" applyFont="1" applyFill="1" applyBorder="1" applyAlignment="1" applyProtection="1">
      <alignment horizontal="center" vertical="center"/>
      <protection locked="0"/>
    </xf>
    <xf numFmtId="0" fontId="7" fillId="0" borderId="36" xfId="0" applyFont="1" applyBorder="1" applyAlignment="1" applyProtection="1">
      <alignment vertical="top"/>
    </xf>
    <xf numFmtId="0" fontId="19" fillId="0" borderId="38" xfId="0" applyFont="1" applyBorder="1" applyAlignment="1" applyProtection="1"/>
    <xf numFmtId="0" fontId="20" fillId="0" borderId="36" xfId="0" applyFont="1" applyBorder="1" applyAlignment="1" applyProtection="1">
      <alignment vertical="center"/>
    </xf>
    <xf numFmtId="0" fontId="19" fillId="0" borderId="38" xfId="0" applyFont="1" applyBorder="1" applyAlignment="1" applyProtection="1">
      <alignment horizontal="left"/>
    </xf>
    <xf numFmtId="0" fontId="7" fillId="0" borderId="36" xfId="0" applyFont="1" applyBorder="1" applyAlignment="1" applyProtection="1"/>
    <xf numFmtId="0" fontId="5" fillId="0" borderId="0" xfId="0" applyFont="1" applyAlignment="1"/>
    <xf numFmtId="0" fontId="20" fillId="0" borderId="40" xfId="0" applyFont="1" applyBorder="1" applyAlignment="1">
      <alignment horizontal="left" vertical="center" wrapText="1" indent="1"/>
    </xf>
    <xf numFmtId="0" fontId="20" fillId="0" borderId="40" xfId="0" applyFont="1" applyBorder="1" applyAlignment="1">
      <alignment horizontal="left" vertical="center" wrapText="1" indent="4"/>
    </xf>
    <xf numFmtId="0" fontId="0" fillId="0" borderId="0" xfId="0" applyFont="1" applyAlignment="1"/>
    <xf numFmtId="0" fontId="29" fillId="0" borderId="28" xfId="0" applyFont="1" applyFill="1" applyBorder="1" applyAlignment="1" applyProtection="1">
      <alignment horizontal="center"/>
    </xf>
    <xf numFmtId="0" fontId="20" fillId="0" borderId="28" xfId="0" applyFont="1" applyFill="1" applyBorder="1" applyAlignment="1" applyProtection="1">
      <alignment horizontal="center" wrapText="1"/>
    </xf>
    <xf numFmtId="0" fontId="20" fillId="0" borderId="36" xfId="0" applyFont="1" applyBorder="1" applyAlignment="1" applyProtection="1">
      <alignment horizontal="left" vertical="center"/>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12" borderId="41" xfId="0" applyFont="1" applyFill="1" applyBorder="1" applyAlignment="1" applyProtection="1">
      <alignment vertical="center"/>
    </xf>
    <xf numFmtId="0" fontId="6" fillId="12" borderId="42" xfId="0" applyFont="1" applyFill="1" applyBorder="1" applyAlignment="1" applyProtection="1"/>
    <xf numFmtId="0" fontId="6" fillId="12" borderId="43" xfId="0" applyFont="1" applyFill="1" applyBorder="1" applyAlignment="1" applyProtection="1"/>
    <xf numFmtId="0" fontId="6" fillId="0" borderId="28" xfId="0" applyFont="1" applyFill="1" applyBorder="1" applyAlignment="1" applyProtection="1"/>
    <xf numFmtId="0" fontId="5" fillId="0" borderId="22" xfId="0" applyFont="1" applyBorder="1" applyProtection="1"/>
    <xf numFmtId="0" fontId="2" fillId="0" borderId="28" xfId="0" applyFont="1" applyBorder="1" applyAlignment="1" applyProtection="1">
      <alignment vertical="top"/>
    </xf>
    <xf numFmtId="0" fontId="5" fillId="0" borderId="0" xfId="0" applyFont="1" applyAlignment="1" applyProtection="1">
      <alignment vertical="top"/>
    </xf>
    <xf numFmtId="0" fontId="5" fillId="2" borderId="22" xfId="0" applyFont="1" applyFill="1" applyBorder="1" applyProtection="1"/>
    <xf numFmtId="0" fontId="5" fillId="2" borderId="23" xfId="0" applyFont="1" applyFill="1" applyBorder="1" applyProtection="1"/>
    <xf numFmtId="0" fontId="5" fillId="2" borderId="18" xfId="0" applyFont="1" applyFill="1" applyBorder="1" applyProtection="1"/>
    <xf numFmtId="0" fontId="5" fillId="2" borderId="17"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8" xfId="0" applyFont="1" applyFill="1" applyBorder="1" applyAlignment="1" applyProtection="1">
      <alignment vertical="center"/>
    </xf>
    <xf numFmtId="0" fontId="5" fillId="2" borderId="28" xfId="0" applyFont="1" applyFill="1" applyBorder="1" applyProtection="1"/>
    <xf numFmtId="0" fontId="14" fillId="2" borderId="18" xfId="0" applyFont="1" applyFill="1" applyBorder="1" applyAlignment="1" applyProtection="1">
      <alignment horizontal="left" vertical="top" wrapText="1"/>
    </xf>
    <xf numFmtId="0" fontId="8" fillId="21" borderId="3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20" fillId="0" borderId="0" xfId="0" applyFont="1" applyProtection="1"/>
    <xf numFmtId="0" fontId="20" fillId="2" borderId="18" xfId="0" applyFont="1" applyFill="1" applyBorder="1" applyAlignment="1" applyProtection="1">
      <alignment horizontal="center" vertical="center"/>
    </xf>
    <xf numFmtId="0" fontId="20" fillId="0" borderId="0" xfId="0" applyFont="1" applyAlignment="1" applyProtection="1">
      <alignment horizontal="center" vertical="top"/>
    </xf>
    <xf numFmtId="0" fontId="20" fillId="0" borderId="0" xfId="0" applyFont="1" applyAlignment="1" applyProtection="1">
      <alignment vertical="top"/>
    </xf>
    <xf numFmtId="0" fontId="21" fillId="0" borderId="0" xfId="0" applyFont="1" applyAlignment="1" applyProtection="1">
      <alignment vertical="top" wrapText="1"/>
    </xf>
    <xf numFmtId="0" fontId="20" fillId="2" borderId="18" xfId="0" applyFont="1" applyFill="1" applyBorder="1" applyAlignment="1" applyProtection="1">
      <alignment vertical="top"/>
    </xf>
    <xf numFmtId="0" fontId="27" fillId="0" borderId="0" xfId="0" applyFont="1" applyAlignment="1" applyProtection="1">
      <alignment vertical="top" wrapText="1"/>
    </xf>
    <xf numFmtId="0" fontId="27" fillId="0" borderId="0" xfId="0" applyFont="1" applyAlignment="1" applyProtection="1">
      <alignment vertical="top"/>
    </xf>
    <xf numFmtId="0" fontId="28" fillId="0" borderId="0" xfId="0" applyFont="1" applyAlignment="1" applyProtection="1">
      <alignment horizontal="left" vertical="top"/>
    </xf>
    <xf numFmtId="0" fontId="20" fillId="0" borderId="0" xfId="0" quotePrefix="1" applyFont="1" applyAlignment="1" applyProtection="1">
      <alignment horizontal="left"/>
    </xf>
    <xf numFmtId="0" fontId="20" fillId="0" borderId="0" xfId="0" quotePrefix="1" applyFont="1" applyAlignment="1" applyProtection="1">
      <alignment horizontal="left" vertical="top"/>
    </xf>
    <xf numFmtId="0" fontId="20" fillId="0" borderId="28" xfId="0" applyFont="1" applyBorder="1" applyAlignment="1" applyProtection="1"/>
    <xf numFmtId="0" fontId="20" fillId="0" borderId="28" xfId="0" applyFont="1" applyBorder="1" applyAlignment="1" applyProtection="1">
      <alignment horizontal="center" vertical="top"/>
    </xf>
    <xf numFmtId="0" fontId="7" fillId="2" borderId="18" xfId="0" applyFont="1" applyFill="1" applyBorder="1" applyAlignment="1" applyProtection="1">
      <alignment horizontal="left" vertical="center"/>
    </xf>
    <xf numFmtId="0" fontId="7" fillId="0" borderId="34" xfId="0" quotePrefix="1" applyFont="1" applyBorder="1" applyAlignment="1" applyProtection="1">
      <alignment horizontal="left" vertical="center" wrapText="1"/>
    </xf>
    <xf numFmtId="0" fontId="29" fillId="0" borderId="40" xfId="0" applyFont="1" applyFill="1" applyBorder="1" applyAlignment="1" applyProtection="1">
      <alignment horizontal="center" vertical="center" wrapText="1"/>
    </xf>
    <xf numFmtId="0" fontId="29" fillId="0" borderId="40" xfId="0" applyFont="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20" fillId="0" borderId="40" xfId="0" applyFont="1" applyFill="1" applyBorder="1" applyAlignment="1" applyProtection="1">
      <alignment vertical="top"/>
    </xf>
    <xf numFmtId="0" fontId="7" fillId="2" borderId="18" xfId="0" applyFont="1" applyFill="1" applyBorder="1" applyProtection="1"/>
    <xf numFmtId="0" fontId="7" fillId="2" borderId="28" xfId="0" applyFont="1" applyFill="1" applyBorder="1" applyProtection="1"/>
    <xf numFmtId="0" fontId="20" fillId="0" borderId="40" xfId="0" applyFont="1" applyFill="1" applyBorder="1" applyAlignment="1" applyProtection="1">
      <alignment horizontal="left" vertical="top"/>
    </xf>
    <xf numFmtId="0" fontId="20" fillId="0" borderId="55" xfId="0" applyFont="1" applyFill="1" applyBorder="1" applyAlignment="1" applyProtection="1">
      <alignment horizontal="left" vertical="top"/>
    </xf>
    <xf numFmtId="0" fontId="20" fillId="0" borderId="28" xfId="0" applyFont="1" applyBorder="1" applyProtection="1"/>
    <xf numFmtId="0" fontId="20" fillId="0" borderId="28" xfId="0" applyFont="1" applyFill="1" applyBorder="1" applyAlignment="1" applyProtection="1">
      <alignment horizontal="left" vertical="top"/>
    </xf>
    <xf numFmtId="164" fontId="7" fillId="0" borderId="28" xfId="0" applyNumberFormat="1" applyFont="1" applyFill="1" applyBorder="1" applyAlignment="1" applyProtection="1">
      <alignment horizontal="center"/>
    </xf>
    <xf numFmtId="0" fontId="7" fillId="0" borderId="28" xfId="0" applyFont="1" applyFill="1" applyBorder="1" applyProtection="1"/>
    <xf numFmtId="164" fontId="26" fillId="29" borderId="34" xfId="0" applyNumberFormat="1" applyFont="1" applyFill="1" applyBorder="1" applyAlignment="1" applyProtection="1">
      <alignment horizontal="center" vertical="center"/>
    </xf>
    <xf numFmtId="164" fontId="20" fillId="0" borderId="28" xfId="0" applyNumberFormat="1" applyFont="1" applyFill="1" applyBorder="1" applyAlignment="1" applyProtection="1">
      <alignment horizontal="center"/>
    </xf>
    <xf numFmtId="9" fontId="19" fillId="0" borderId="28" xfId="0" applyNumberFormat="1" applyFont="1" applyFill="1" applyBorder="1" applyAlignment="1" applyProtection="1">
      <alignment horizontal="center"/>
    </xf>
    <xf numFmtId="0" fontId="7" fillId="0" borderId="40" xfId="0" quotePrefix="1" applyFont="1" applyBorder="1" applyAlignment="1" applyProtection="1">
      <alignment horizontal="left" vertical="center" wrapText="1"/>
    </xf>
    <xf numFmtId="0" fontId="7" fillId="2" borderId="28" xfId="0" applyFont="1" applyFill="1" applyBorder="1" applyAlignment="1" applyProtection="1">
      <alignment horizontal="center" wrapText="1"/>
    </xf>
    <xf numFmtId="0" fontId="20" fillId="0" borderId="56" xfId="0" applyFont="1" applyFill="1" applyBorder="1" applyAlignment="1" applyProtection="1">
      <alignment vertical="top"/>
    </xf>
    <xf numFmtId="9" fontId="20" fillId="27" borderId="37" xfId="0" applyNumberFormat="1" applyFont="1" applyFill="1" applyBorder="1" applyAlignment="1" applyProtection="1">
      <alignment horizontal="center"/>
    </xf>
    <xf numFmtId="9" fontId="20" fillId="27" borderId="34" xfId="0" applyNumberFormat="1" applyFont="1" applyFill="1" applyBorder="1" applyAlignment="1" applyProtection="1">
      <alignment horizontal="center"/>
    </xf>
    <xf numFmtId="0" fontId="31" fillId="2" borderId="18" xfId="0" applyFont="1" applyFill="1" applyBorder="1" applyAlignment="1" applyProtection="1">
      <alignment horizontal="left" vertical="top"/>
    </xf>
    <xf numFmtId="0" fontId="20" fillId="2" borderId="18" xfId="0" applyFont="1" applyFill="1" applyBorder="1" applyProtection="1"/>
    <xf numFmtId="0" fontId="31" fillId="2" borderId="28" xfId="0" applyFont="1" applyFill="1" applyBorder="1" applyAlignment="1" applyProtection="1">
      <alignment horizontal="left" vertical="top"/>
    </xf>
    <xf numFmtId="0" fontId="7" fillId="2" borderId="18" xfId="0" applyFont="1" applyFill="1" applyBorder="1" applyAlignment="1" applyProtection="1">
      <alignment horizontal="left" vertical="center" wrapText="1"/>
    </xf>
    <xf numFmtId="0" fontId="32" fillId="0" borderId="0" xfId="0" applyFont="1" applyAlignment="1" applyProtection="1">
      <alignment vertical="top"/>
    </xf>
    <xf numFmtId="0" fontId="20" fillId="0" borderId="56" xfId="0" applyFont="1" applyFill="1" applyBorder="1" applyAlignment="1" applyProtection="1">
      <alignment horizontal="left" vertical="center"/>
    </xf>
    <xf numFmtId="0" fontId="32" fillId="0" borderId="0" xfId="0" applyFont="1" applyProtection="1"/>
    <xf numFmtId="0" fontId="20" fillId="9" borderId="40" xfId="0" applyFont="1" applyFill="1" applyBorder="1" applyAlignment="1" applyProtection="1"/>
    <xf numFmtId="0" fontId="7" fillId="9" borderId="40" xfId="0" applyFont="1" applyFill="1" applyBorder="1" applyAlignment="1" applyProtection="1">
      <alignment horizontal="center" vertical="center"/>
    </xf>
    <xf numFmtId="0" fontId="7" fillId="9" borderId="41" xfId="0" applyFont="1" applyFill="1" applyBorder="1" applyAlignment="1" applyProtection="1">
      <alignment horizontal="center" vertical="center"/>
    </xf>
    <xf numFmtId="0" fontId="7" fillId="0" borderId="40" xfId="0" applyFont="1" applyBorder="1" applyAlignment="1" applyProtection="1">
      <alignment horizontal="center" vertical="center"/>
    </xf>
    <xf numFmtId="0" fontId="32" fillId="2" borderId="18" xfId="0" applyFont="1" applyFill="1" applyBorder="1" applyAlignment="1" applyProtection="1">
      <alignment vertical="top"/>
    </xf>
    <xf numFmtId="0" fontId="7" fillId="31" borderId="40" xfId="0" applyFont="1" applyFill="1" applyBorder="1" applyAlignment="1" applyProtection="1">
      <alignment horizontal="center" vertical="center"/>
    </xf>
    <xf numFmtId="164" fontId="7" fillId="31" borderId="40" xfId="0" applyNumberFormat="1" applyFont="1" applyFill="1" applyBorder="1" applyAlignment="1" applyProtection="1">
      <alignment horizontal="center" vertical="center"/>
    </xf>
    <xf numFmtId="9" fontId="7" fillId="31" borderId="40" xfId="0" applyNumberFormat="1" applyFont="1" applyFill="1" applyBorder="1" applyAlignment="1" applyProtection="1">
      <alignment horizontal="center" vertical="center"/>
    </xf>
    <xf numFmtId="9" fontId="20" fillId="0" borderId="0" xfId="0" applyNumberFormat="1" applyFont="1" applyAlignment="1" applyProtection="1"/>
    <xf numFmtId="168" fontId="7" fillId="31" borderId="40" xfId="0" applyNumberFormat="1" applyFont="1" applyFill="1" applyBorder="1" applyAlignment="1" applyProtection="1">
      <alignment horizontal="center" vertical="center"/>
    </xf>
    <xf numFmtId="0" fontId="26" fillId="0" borderId="28" xfId="0" applyFont="1" applyFill="1" applyBorder="1" applyAlignment="1" applyProtection="1">
      <alignment vertical="center" wrapText="1"/>
    </xf>
    <xf numFmtId="0" fontId="7" fillId="0" borderId="34" xfId="0" applyFont="1" applyBorder="1" applyAlignment="1" applyProtection="1">
      <alignment horizontal="left" vertical="center" wrapText="1"/>
    </xf>
    <xf numFmtId="0" fontId="20" fillId="0" borderId="40" xfId="0" applyFont="1" applyFill="1" applyBorder="1" applyAlignment="1" applyProtection="1">
      <alignment horizontal="left" vertical="center"/>
    </xf>
    <xf numFmtId="0" fontId="7" fillId="0" borderId="40" xfId="0" applyFont="1" applyFill="1" applyBorder="1" applyAlignment="1" applyProtection="1">
      <alignment horizontal="left" vertical="center" wrapText="1"/>
    </xf>
    <xf numFmtId="0" fontId="29" fillId="0" borderId="40" xfId="0" applyFont="1" applyBorder="1" applyAlignment="1" applyProtection="1">
      <alignment horizontal="center" vertical="center"/>
    </xf>
    <xf numFmtId="0" fontId="20" fillId="0" borderId="40" xfId="0" applyFont="1" applyFill="1" applyBorder="1" applyAlignment="1" applyProtection="1"/>
    <xf numFmtId="0" fontId="20" fillId="8" borderId="40" xfId="0" applyFont="1" applyFill="1" applyBorder="1" applyAlignment="1" applyProtection="1"/>
    <xf numFmtId="168" fontId="20" fillId="0" borderId="40" xfId="0" applyNumberFormat="1" applyFont="1" applyFill="1" applyBorder="1" applyAlignment="1" applyProtection="1"/>
    <xf numFmtId="164" fontId="7" fillId="25" borderId="34" xfId="0" applyNumberFormat="1" applyFont="1" applyFill="1" applyBorder="1" applyAlignment="1" applyProtection="1">
      <alignment horizontal="center" vertical="center"/>
      <protection locked="0"/>
    </xf>
    <xf numFmtId="164" fontId="7" fillId="26" borderId="34" xfId="0" applyNumberFormat="1" applyFont="1" applyFill="1" applyBorder="1" applyAlignment="1" applyProtection="1">
      <alignment horizontal="center" vertical="center"/>
      <protection locked="0"/>
    </xf>
    <xf numFmtId="164" fontId="7" fillId="26" borderId="35" xfId="0" applyNumberFormat="1" applyFont="1" applyFill="1" applyBorder="1" applyAlignment="1" applyProtection="1">
      <alignment horizontal="center" vertical="center"/>
      <protection locked="0"/>
    </xf>
    <xf numFmtId="164" fontId="20" fillId="27" borderId="37" xfId="0" applyNumberFormat="1" applyFont="1" applyFill="1" applyBorder="1" applyAlignment="1" applyProtection="1">
      <alignment horizontal="center" vertical="center"/>
    </xf>
    <xf numFmtId="9" fontId="19" fillId="27" borderId="37" xfId="0" applyNumberFormat="1" applyFont="1" applyFill="1" applyBorder="1" applyAlignment="1" applyProtection="1">
      <alignment horizontal="center" vertical="center"/>
    </xf>
    <xf numFmtId="164" fontId="20" fillId="27" borderId="34" xfId="0" applyNumberFormat="1" applyFont="1" applyFill="1" applyBorder="1" applyAlignment="1" applyProtection="1">
      <alignment horizontal="center" vertical="center"/>
    </xf>
    <xf numFmtId="9" fontId="19" fillId="27" borderId="34" xfId="0" applyNumberFormat="1" applyFont="1" applyFill="1" applyBorder="1" applyAlignment="1" applyProtection="1">
      <alignment horizontal="center" vertical="center"/>
    </xf>
    <xf numFmtId="164" fontId="20" fillId="27" borderId="40" xfId="0" applyNumberFormat="1" applyFont="1" applyFill="1" applyBorder="1" applyAlignment="1" applyProtection="1">
      <alignment horizontal="center" vertical="center"/>
    </xf>
    <xf numFmtId="9" fontId="19" fillId="27" borderId="40" xfId="0" applyNumberFormat="1" applyFont="1" applyFill="1" applyBorder="1" applyAlignment="1" applyProtection="1">
      <alignment horizontal="center" vertical="center"/>
    </xf>
    <xf numFmtId="9" fontId="20" fillId="27" borderId="37" xfId="0" applyNumberFormat="1" applyFont="1" applyFill="1" applyBorder="1" applyAlignment="1" applyProtection="1">
      <alignment horizontal="center" vertical="center"/>
    </xf>
    <xf numFmtId="9" fontId="20" fillId="27" borderId="34" xfId="0" applyNumberFormat="1" applyFont="1" applyFill="1" applyBorder="1" applyAlignment="1" applyProtection="1">
      <alignment horizontal="center" vertical="center"/>
    </xf>
    <xf numFmtId="164" fontId="7" fillId="30" borderId="34" xfId="0" applyNumberFormat="1" applyFont="1" applyFill="1" applyBorder="1" applyAlignment="1" applyProtection="1">
      <alignment horizontal="center" vertical="center"/>
      <protection locked="0"/>
    </xf>
    <xf numFmtId="164" fontId="7" fillId="28" borderId="34" xfId="0" applyNumberFormat="1" applyFont="1" applyFill="1" applyBorder="1" applyAlignment="1" applyProtection="1">
      <alignment horizontal="center" vertical="center"/>
      <protection locked="0"/>
    </xf>
    <xf numFmtId="9" fontId="20" fillId="27" borderId="40" xfId="0" applyNumberFormat="1" applyFont="1" applyFill="1" applyBorder="1" applyAlignment="1" applyProtection="1">
      <alignment horizontal="center" vertical="center"/>
    </xf>
    <xf numFmtId="168" fontId="7" fillId="12" borderId="40" xfId="0" applyNumberFormat="1" applyFont="1" applyFill="1" applyBorder="1" applyAlignment="1" applyProtection="1">
      <alignment horizontal="center" vertical="center"/>
    </xf>
    <xf numFmtId="168" fontId="7" fillId="28" borderId="34" xfId="0" applyNumberFormat="1" applyFont="1" applyFill="1" applyBorder="1" applyAlignment="1" applyProtection="1">
      <alignment horizontal="center" vertical="center"/>
      <protection locked="0"/>
    </xf>
    <xf numFmtId="164" fontId="7" fillId="32" borderId="40" xfId="0" applyNumberFormat="1" applyFont="1" applyFill="1" applyBorder="1" applyAlignment="1" applyProtection="1">
      <alignment horizontal="center" vertical="center"/>
      <protection locked="0"/>
    </xf>
    <xf numFmtId="0" fontId="34" fillId="0" borderId="0" xfId="0" applyFont="1" applyAlignment="1" applyProtection="1">
      <alignment vertical="top" wrapText="1"/>
    </xf>
    <xf numFmtId="0" fontId="34" fillId="0" borderId="28" xfId="0" applyFont="1" applyFill="1" applyBorder="1" applyAlignment="1" applyProtection="1">
      <alignment horizontal="left" vertical="top" wrapText="1"/>
    </xf>
    <xf numFmtId="0" fontId="2" fillId="0" borderId="28" xfId="0" applyFont="1" applyBorder="1" applyProtection="1"/>
    <xf numFmtId="0" fontId="35" fillId="0" borderId="0" xfId="0" applyFont="1" applyAlignment="1" applyProtection="1">
      <alignment horizontal="left" vertical="top"/>
    </xf>
    <xf numFmtId="0" fontId="34" fillId="2" borderId="18" xfId="0" applyFont="1" applyFill="1" applyBorder="1" applyAlignment="1" applyProtection="1">
      <alignment vertical="top" wrapText="1"/>
    </xf>
    <xf numFmtId="0" fontId="34" fillId="0" borderId="0" xfId="0" applyFont="1" applyProtection="1"/>
    <xf numFmtId="0" fontId="34" fillId="0" borderId="0" xfId="0" applyFont="1" applyAlignment="1" applyProtection="1">
      <alignment vertical="top"/>
    </xf>
    <xf numFmtId="0" fontId="21" fillId="0" borderId="0" xfId="0" applyFont="1" applyAlignment="1" applyProtection="1">
      <alignment horizontal="left" vertical="top"/>
    </xf>
    <xf numFmtId="0" fontId="36" fillId="0" borderId="0" xfId="0" applyFont="1" applyAlignment="1" applyProtection="1">
      <alignment horizontal="left" vertical="top"/>
    </xf>
    <xf numFmtId="0" fontId="27" fillId="0" borderId="0" xfId="0" applyFont="1" applyProtection="1"/>
    <xf numFmtId="0" fontId="7" fillId="0" borderId="36" xfId="0" applyFont="1" applyBorder="1" applyAlignment="1" applyProtection="1">
      <alignment horizontal="left" vertical="center" wrapText="1"/>
    </xf>
    <xf numFmtId="0" fontId="29" fillId="8" borderId="40" xfId="0" applyFont="1" applyFill="1" applyBorder="1" applyAlignment="1" applyProtection="1">
      <alignment horizontal="center" vertical="top" wrapText="1"/>
    </xf>
    <xf numFmtId="0" fontId="37" fillId="8" borderId="40" xfId="0" applyFont="1" applyFill="1" applyBorder="1" applyAlignment="1" applyProtection="1">
      <alignment horizontal="center" vertical="top" wrapText="1"/>
    </xf>
    <xf numFmtId="0" fontId="7" fillId="27" borderId="34" xfId="0" applyFont="1" applyFill="1" applyBorder="1" applyAlignment="1" applyProtection="1">
      <alignment horizontal="center" vertical="center" wrapText="1"/>
    </xf>
    <xf numFmtId="164" fontId="7" fillId="29" borderId="34" xfId="0" applyNumberFormat="1" applyFont="1" applyFill="1" applyBorder="1" applyAlignment="1" applyProtection="1">
      <alignment horizontal="center" vertical="center"/>
    </xf>
    <xf numFmtId="0" fontId="5" fillId="0" borderId="0" xfId="0" applyFont="1" applyAlignment="1" applyProtection="1">
      <alignment vertical="top" wrapText="1"/>
    </xf>
    <xf numFmtId="0" fontId="17" fillId="2" borderId="18" xfId="0" applyFont="1" applyFill="1" applyBorder="1" applyAlignment="1" applyProtection="1">
      <alignment horizontal="center"/>
    </xf>
    <xf numFmtId="0" fontId="20" fillId="0" borderId="0" xfId="0" applyFont="1" applyAlignment="1" applyProtection="1">
      <alignment horizontal="left"/>
    </xf>
    <xf numFmtId="0" fontId="5" fillId="0" borderId="0" xfId="0" applyFont="1" applyAlignment="1" applyProtection="1">
      <alignment horizontal="left"/>
    </xf>
    <xf numFmtId="0" fontId="5" fillId="2" borderId="18" xfId="0" applyFont="1" applyFill="1" applyBorder="1" applyAlignment="1" applyProtection="1">
      <alignment horizontal="left"/>
    </xf>
    <xf numFmtId="0" fontId="20" fillId="17" borderId="9" xfId="0" applyFont="1" applyFill="1" applyBorder="1" applyAlignment="1" applyProtection="1">
      <alignment vertical="top"/>
    </xf>
    <xf numFmtId="0" fontId="25" fillId="0" borderId="28" xfId="0" applyFont="1" applyBorder="1" applyAlignment="1" applyProtection="1"/>
    <xf numFmtId="164" fontId="7" fillId="29" borderId="40" xfId="0" applyNumberFormat="1" applyFont="1" applyFill="1" applyBorder="1" applyAlignment="1" applyProtection="1">
      <alignment horizontal="center" vertical="center"/>
    </xf>
    <xf numFmtId="0" fontId="25" fillId="0" borderId="0" xfId="0" applyFont="1" applyAlignment="1" applyProtection="1">
      <alignment horizontal="center"/>
    </xf>
    <xf numFmtId="0" fontId="18" fillId="0" borderId="0" xfId="0" applyFont="1" applyAlignment="1" applyProtection="1">
      <alignment horizontal="center"/>
    </xf>
    <xf numFmtId="168" fontId="7" fillId="29" borderId="40" xfId="0" applyNumberFormat="1" applyFont="1" applyFill="1" applyBorder="1" applyAlignment="1" applyProtection="1">
      <alignment horizontal="center" vertical="center"/>
    </xf>
    <xf numFmtId="0" fontId="25" fillId="0" borderId="28" xfId="0" applyFont="1" applyFill="1" applyBorder="1" applyAlignment="1" applyProtection="1">
      <alignment horizontal="right"/>
    </xf>
    <xf numFmtId="0" fontId="2" fillId="0" borderId="28" xfId="0" applyFont="1" applyFill="1" applyBorder="1" applyAlignment="1" applyProtection="1">
      <alignment horizontal="right"/>
    </xf>
    <xf numFmtId="164" fontId="25" fillId="0" borderId="28" xfId="0" applyNumberFormat="1" applyFont="1" applyFill="1" applyBorder="1" applyProtection="1"/>
    <xf numFmtId="0" fontId="5" fillId="0" borderId="28" xfId="0" applyFont="1" applyFill="1" applyBorder="1" applyProtection="1"/>
    <xf numFmtId="0" fontId="5" fillId="0" borderId="28" xfId="0" applyFont="1" applyFill="1" applyBorder="1" applyAlignment="1" applyProtection="1"/>
    <xf numFmtId="168" fontId="5" fillId="0" borderId="28" xfId="0" applyNumberFormat="1" applyFont="1" applyFill="1" applyBorder="1" applyAlignment="1" applyProtection="1"/>
    <xf numFmtId="0" fontId="5" fillId="0" borderId="28" xfId="0" applyFont="1" applyFill="1" applyBorder="1" applyAlignment="1" applyProtection="1">
      <alignment horizontal="center" vertical="center"/>
    </xf>
    <xf numFmtId="165" fontId="5" fillId="0" borderId="28" xfId="0" applyNumberFormat="1" applyFont="1" applyFill="1" applyBorder="1" applyAlignment="1" applyProtection="1">
      <alignment horizontal="center" vertical="center"/>
    </xf>
    <xf numFmtId="9" fontId="5" fillId="0" borderId="28" xfId="0" applyNumberFormat="1" applyFont="1" applyFill="1" applyBorder="1" applyAlignment="1" applyProtection="1">
      <alignment horizontal="center" vertical="center"/>
    </xf>
    <xf numFmtId="166" fontId="5" fillId="0" borderId="28" xfId="0" applyNumberFormat="1" applyFont="1" applyFill="1" applyBorder="1" applyAlignment="1" applyProtection="1">
      <alignment horizontal="center" vertical="center"/>
    </xf>
    <xf numFmtId="168" fontId="7" fillId="11" borderId="40" xfId="0" applyNumberFormat="1" applyFont="1" applyFill="1" applyBorder="1" applyAlignment="1" applyProtection="1">
      <alignment horizontal="center" vertical="center"/>
      <protection locked="0"/>
    </xf>
    <xf numFmtId="168" fontId="20" fillId="27" borderId="40" xfId="0" applyNumberFormat="1" applyFont="1" applyFill="1" applyBorder="1" applyAlignment="1" applyProtection="1">
      <alignment horizontal="center" vertical="center"/>
    </xf>
    <xf numFmtId="0" fontId="20" fillId="2" borderId="18" xfId="0" applyFont="1" applyFill="1" applyBorder="1" applyAlignment="1" applyProtection="1">
      <alignment vertical="center"/>
    </xf>
    <xf numFmtId="0" fontId="27" fillId="2" borderId="18" xfId="0" applyFont="1" applyFill="1" applyBorder="1" applyAlignment="1" applyProtection="1">
      <alignment vertical="top" wrapText="1"/>
    </xf>
    <xf numFmtId="0" fontId="21" fillId="0" borderId="0" xfId="0" applyFont="1" applyAlignment="1" applyProtection="1">
      <alignment vertical="top"/>
    </xf>
    <xf numFmtId="0" fontId="21" fillId="0" borderId="0" xfId="0" applyFont="1" applyAlignment="1" applyProtection="1">
      <alignment horizontal="left" wrapText="1"/>
    </xf>
    <xf numFmtId="0" fontId="39" fillId="2" borderId="18" xfId="0" applyFont="1" applyFill="1" applyBorder="1" applyAlignment="1" applyProtection="1">
      <alignment horizontal="center"/>
    </xf>
    <xf numFmtId="0" fontId="21" fillId="0" borderId="9" xfId="0" applyFont="1" applyFill="1" applyBorder="1" applyAlignment="1" applyProtection="1">
      <alignment vertical="top"/>
    </xf>
    <xf numFmtId="4" fontId="20" fillId="2" borderId="18" xfId="0" applyNumberFormat="1" applyFont="1" applyFill="1" applyBorder="1" applyProtection="1"/>
    <xf numFmtId="168" fontId="20" fillId="31" borderId="40" xfId="0" applyNumberFormat="1" applyFont="1" applyFill="1" applyBorder="1" applyAlignment="1" applyProtection="1">
      <alignment horizontal="center" vertical="center"/>
    </xf>
    <xf numFmtId="0" fontId="21" fillId="0" borderId="36" xfId="0" applyFont="1" applyFill="1" applyBorder="1" applyAlignment="1" applyProtection="1">
      <alignment horizontal="left" vertical="top"/>
    </xf>
    <xf numFmtId="0" fontId="21" fillId="0" borderId="9" xfId="0" applyFont="1" applyFill="1" applyBorder="1" applyAlignment="1" applyProtection="1">
      <alignment vertical="top" wrapText="1"/>
    </xf>
    <xf numFmtId="0" fontId="21" fillId="0" borderId="36" xfId="0" applyFont="1" applyFill="1" applyBorder="1" applyAlignment="1" applyProtection="1">
      <alignment horizontal="left" vertical="top" wrapText="1"/>
    </xf>
    <xf numFmtId="0" fontId="7" fillId="0" borderId="28" xfId="0" applyFont="1" applyFill="1" applyBorder="1" applyAlignment="1" applyProtection="1">
      <alignment horizontal="left" vertical="center" wrapText="1"/>
    </xf>
    <xf numFmtId="0" fontId="21" fillId="2" borderId="18" xfId="0" applyFont="1" applyFill="1" applyBorder="1" applyAlignment="1" applyProtection="1">
      <alignment horizontal="left" vertical="top"/>
    </xf>
    <xf numFmtId="0" fontId="30" fillId="2" borderId="9" xfId="0" applyFont="1" applyFill="1" applyBorder="1" applyAlignment="1" applyProtection="1"/>
    <xf numFmtId="0" fontId="40" fillId="2" borderId="18" xfId="0" applyFont="1" applyFill="1" applyBorder="1" applyProtection="1"/>
    <xf numFmtId="0" fontId="40" fillId="2" borderId="18" xfId="0" applyFont="1" applyFill="1" applyBorder="1" applyAlignment="1" applyProtection="1">
      <alignment horizontal="center"/>
    </xf>
    <xf numFmtId="0" fontId="40" fillId="2" borderId="28" xfId="0" applyFont="1" applyFill="1" applyBorder="1" applyProtection="1"/>
    <xf numFmtId="0" fontId="40" fillId="2" borderId="28" xfId="0" applyFont="1" applyFill="1" applyBorder="1" applyAlignment="1" applyProtection="1">
      <alignment horizontal="center"/>
    </xf>
    <xf numFmtId="0" fontId="21" fillId="0" borderId="28" xfId="0" applyFont="1" applyFill="1" applyBorder="1" applyAlignment="1" applyProtection="1">
      <alignment horizontal="left" vertical="top"/>
    </xf>
    <xf numFmtId="4" fontId="20" fillId="0" borderId="28" xfId="0" applyNumberFormat="1" applyFont="1" applyFill="1" applyBorder="1" applyProtection="1"/>
    <xf numFmtId="0" fontId="21" fillId="0" borderId="0" xfId="0" applyFont="1" applyAlignment="1" applyProtection="1">
      <alignment horizontal="left" vertical="top" wrapText="1"/>
    </xf>
    <xf numFmtId="0" fontId="7" fillId="0" borderId="0" xfId="0" applyFont="1" applyAlignment="1" applyProtection="1">
      <alignment horizontal="center"/>
    </xf>
    <xf numFmtId="0" fontId="41" fillId="0" borderId="0" xfId="0" applyFont="1" applyProtection="1"/>
    <xf numFmtId="0" fontId="30" fillId="0" borderId="0" xfId="0" applyFont="1" applyProtection="1"/>
    <xf numFmtId="0" fontId="20" fillId="0" borderId="0" xfId="0" applyFont="1" applyAlignment="1" applyProtection="1">
      <alignment wrapText="1"/>
    </xf>
    <xf numFmtId="0" fontId="7" fillId="0" borderId="35" xfId="0" applyFont="1" applyBorder="1" applyAlignment="1" applyProtection="1">
      <alignment horizontal="center" wrapText="1"/>
    </xf>
    <xf numFmtId="0" fontId="7" fillId="0" borderId="28" xfId="0" applyFont="1" applyFill="1" applyBorder="1" applyAlignment="1" applyProtection="1">
      <alignment horizontal="left"/>
    </xf>
    <xf numFmtId="0" fontId="42" fillId="2" borderId="18" xfId="0" applyFont="1" applyFill="1" applyBorder="1" applyAlignment="1" applyProtection="1">
      <alignment horizontal="center"/>
    </xf>
    <xf numFmtId="0" fontId="21" fillId="17" borderId="9" xfId="0" applyFont="1" applyFill="1" applyBorder="1" applyAlignment="1" applyProtection="1">
      <alignment vertical="top"/>
    </xf>
    <xf numFmtId="0" fontId="19" fillId="0" borderId="28" xfId="0" applyFont="1" applyBorder="1" applyAlignment="1" applyProtection="1"/>
    <xf numFmtId="2" fontId="42" fillId="2" borderId="18" xfId="0" applyNumberFormat="1" applyFont="1" applyFill="1" applyBorder="1" applyAlignment="1" applyProtection="1"/>
    <xf numFmtId="0" fontId="7" fillId="0" borderId="28" xfId="0" applyFont="1" applyFill="1" applyBorder="1" applyAlignment="1" applyProtection="1">
      <alignment horizontal="center" vertical="center"/>
    </xf>
    <xf numFmtId="165" fontId="20" fillId="0" borderId="28" xfId="0" applyNumberFormat="1" applyFont="1" applyFill="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21" fillId="17" borderId="9" xfId="0" applyFont="1" applyFill="1" applyBorder="1" applyAlignment="1" applyProtection="1">
      <alignment vertical="center"/>
    </xf>
    <xf numFmtId="0" fontId="21" fillId="17" borderId="28" xfId="0" applyFont="1" applyFill="1" applyBorder="1" applyAlignment="1" applyProtection="1">
      <alignment vertical="top"/>
    </xf>
    <xf numFmtId="0" fontId="7" fillId="0" borderId="35"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0" fontId="43" fillId="0" borderId="28" xfId="0" applyFont="1" applyFill="1" applyBorder="1" applyAlignment="1" applyProtection="1">
      <alignment horizontal="left" vertical="top"/>
    </xf>
    <xf numFmtId="0" fontId="26" fillId="0" borderId="28" xfId="0" applyFont="1" applyFill="1" applyBorder="1" applyAlignment="1" applyProtection="1">
      <alignment horizontal="left" vertical="top" wrapText="1"/>
    </xf>
    <xf numFmtId="0" fontId="43" fillId="0" borderId="28" xfId="0" applyFont="1" applyFill="1" applyBorder="1" applyAlignment="1" applyProtection="1">
      <alignment horizontal="left" vertical="top" wrapText="1"/>
    </xf>
    <xf numFmtId="0" fontId="7" fillId="9" borderId="40" xfId="0" applyFont="1" applyFill="1" applyBorder="1" applyAlignment="1" applyProtection="1">
      <alignment horizontal="center" vertical="center" wrapText="1"/>
    </xf>
    <xf numFmtId="168" fontId="7" fillId="31" borderId="37" xfId="0" applyNumberFormat="1" applyFont="1" applyFill="1" applyBorder="1" applyAlignment="1" applyProtection="1">
      <alignment horizontal="center" vertical="center" wrapText="1"/>
    </xf>
    <xf numFmtId="9" fontId="7" fillId="31" borderId="24" xfId="0" applyNumberFormat="1" applyFont="1" applyFill="1" applyBorder="1" applyAlignment="1" applyProtection="1">
      <alignment horizontal="center" vertical="center" wrapText="1"/>
    </xf>
    <xf numFmtId="168" fontId="7" fillId="12" borderId="40" xfId="0" applyNumberFormat="1" applyFont="1" applyFill="1" applyBorder="1" applyAlignment="1" applyProtection="1">
      <alignment horizontal="center" vertical="center" wrapText="1"/>
    </xf>
    <xf numFmtId="168" fontId="7" fillId="31" borderId="34" xfId="0" applyNumberFormat="1" applyFont="1" applyFill="1" applyBorder="1" applyAlignment="1" applyProtection="1">
      <alignment horizontal="center" vertical="center" wrapText="1"/>
    </xf>
    <xf numFmtId="9" fontId="7" fillId="31" borderId="36" xfId="0" applyNumberFormat="1" applyFont="1" applyFill="1" applyBorder="1" applyAlignment="1" applyProtection="1">
      <alignment horizontal="center" vertical="center" wrapText="1"/>
    </xf>
    <xf numFmtId="168" fontId="7" fillId="31" borderId="35" xfId="0" applyNumberFormat="1" applyFont="1" applyFill="1" applyBorder="1" applyAlignment="1" applyProtection="1">
      <alignment horizontal="center" vertical="center" wrapText="1"/>
    </xf>
    <xf numFmtId="9" fontId="7" fillId="31" borderId="29" xfId="0" applyNumberFormat="1" applyFont="1" applyFill="1" applyBorder="1" applyAlignment="1" applyProtection="1">
      <alignment horizontal="center" vertical="center" wrapText="1"/>
    </xf>
    <xf numFmtId="168" fontId="7" fillId="12" borderId="55" xfId="0" applyNumberFormat="1" applyFont="1" applyFill="1" applyBorder="1" applyAlignment="1" applyProtection="1">
      <alignment horizontal="center" vertical="center" wrapText="1"/>
    </xf>
    <xf numFmtId="0" fontId="7" fillId="31" borderId="9" xfId="0" applyFont="1" applyFill="1" applyBorder="1" applyAlignment="1" applyProtection="1">
      <alignment horizontal="center" vertical="center" wrapText="1"/>
    </xf>
    <xf numFmtId="168" fontId="7" fillId="31" borderId="40" xfId="0" applyNumberFormat="1" applyFont="1" applyFill="1" applyBorder="1" applyAlignment="1" applyProtection="1">
      <alignment horizontal="center" vertical="center" wrapText="1"/>
    </xf>
    <xf numFmtId="9" fontId="7" fillId="31" borderId="40" xfId="0" applyNumberFormat="1" applyFont="1" applyFill="1" applyBorder="1" applyAlignment="1" applyProtection="1">
      <alignment horizontal="center" vertical="center" wrapText="1"/>
    </xf>
    <xf numFmtId="0" fontId="42" fillId="0" borderId="28" xfId="0" applyFont="1" applyFill="1" applyBorder="1" applyProtection="1"/>
    <xf numFmtId="0" fontId="30" fillId="0" borderId="28" xfId="0" applyFont="1" applyFill="1" applyBorder="1" applyProtection="1"/>
    <xf numFmtId="0" fontId="27" fillId="0" borderId="28" xfId="0" applyFont="1" applyFill="1" applyBorder="1" applyAlignment="1" applyProtection="1">
      <alignment horizontal="left" vertical="top"/>
    </xf>
    <xf numFmtId="0" fontId="27" fillId="0" borderId="28" xfId="0" applyFont="1" applyFill="1" applyBorder="1" applyAlignment="1" applyProtection="1">
      <alignment vertical="top"/>
    </xf>
    <xf numFmtId="4" fontId="20" fillId="0" borderId="28" xfId="0" applyNumberFormat="1" applyFont="1" applyFill="1" applyBorder="1" applyAlignment="1" applyProtection="1">
      <alignment horizontal="center"/>
    </xf>
    <xf numFmtId="0" fontId="30" fillId="0" borderId="28" xfId="0" applyFont="1" applyBorder="1" applyProtection="1"/>
    <xf numFmtId="0" fontId="7" fillId="0" borderId="40" xfId="0" applyFont="1" applyBorder="1" applyAlignment="1" applyProtection="1">
      <alignment horizontal="left" vertical="top" wrapText="1"/>
    </xf>
    <xf numFmtId="0" fontId="20" fillId="0" borderId="40" xfId="0" applyFont="1" applyFill="1" applyBorder="1" applyAlignment="1" applyProtection="1">
      <alignment vertical="top" wrapText="1"/>
    </xf>
    <xf numFmtId="4" fontId="19" fillId="0" borderId="28" xfId="0" applyNumberFormat="1" applyFont="1" applyFill="1" applyBorder="1" applyAlignment="1" applyProtection="1">
      <alignment horizontal="center" vertical="center"/>
    </xf>
    <xf numFmtId="0" fontId="20" fillId="0" borderId="40" xfId="0" applyFont="1" applyFill="1" applyBorder="1" applyAlignment="1" applyProtection="1">
      <alignment wrapText="1"/>
    </xf>
    <xf numFmtId="0" fontId="26" fillId="0" borderId="28" xfId="0" applyFont="1" applyFill="1" applyBorder="1" applyAlignment="1" applyProtection="1">
      <alignment horizontal="right" vertical="center" wrapText="1"/>
    </xf>
    <xf numFmtId="0" fontId="20" fillId="0" borderId="40" xfId="0" applyFont="1" applyBorder="1" applyAlignment="1" applyProtection="1">
      <alignment wrapText="1"/>
    </xf>
    <xf numFmtId="0" fontId="44" fillId="0" borderId="28" xfId="0" applyFont="1" applyFill="1" applyBorder="1" applyAlignment="1" applyProtection="1">
      <alignment vertical="center" wrapText="1"/>
    </xf>
    <xf numFmtId="0" fontId="20" fillId="2" borderId="27" xfId="0" applyFont="1" applyFill="1" applyBorder="1" applyAlignment="1" applyProtection="1">
      <alignment horizontal="left" vertical="center" wrapText="1"/>
    </xf>
    <xf numFmtId="164" fontId="7" fillId="33" borderId="34" xfId="0" applyNumberFormat="1" applyFont="1" applyFill="1" applyBorder="1" applyAlignment="1" applyProtection="1">
      <alignment horizontal="center" vertical="center"/>
      <protection locked="0"/>
    </xf>
    <xf numFmtId="164" fontId="7" fillId="34" borderId="34" xfId="0" applyNumberFormat="1" applyFont="1" applyFill="1" applyBorder="1" applyAlignment="1" applyProtection="1">
      <alignment horizontal="center" vertical="center"/>
      <protection locked="0"/>
    </xf>
    <xf numFmtId="164" fontId="7" fillId="34" borderId="35" xfId="0" applyNumberFormat="1" applyFont="1" applyFill="1" applyBorder="1" applyAlignment="1" applyProtection="1">
      <alignment horizontal="center" vertical="center"/>
      <protection locked="0"/>
    </xf>
    <xf numFmtId="164" fontId="7" fillId="34" borderId="36" xfId="0" applyNumberFormat="1" applyFont="1" applyFill="1" applyBorder="1" applyAlignment="1" applyProtection="1">
      <alignment horizontal="center" vertical="center"/>
      <protection locked="0"/>
    </xf>
    <xf numFmtId="164" fontId="7" fillId="34" borderId="40" xfId="0" applyNumberFormat="1" applyFont="1" applyFill="1" applyBorder="1" applyAlignment="1" applyProtection="1">
      <alignment horizontal="center" vertical="center"/>
      <protection locked="0"/>
    </xf>
    <xf numFmtId="164" fontId="7" fillId="34" borderId="37" xfId="0" applyNumberFormat="1" applyFont="1" applyFill="1" applyBorder="1" applyAlignment="1" applyProtection="1">
      <alignment horizontal="center" vertical="center"/>
      <protection locked="0"/>
    </xf>
    <xf numFmtId="168" fontId="7" fillId="25" borderId="34" xfId="0" applyNumberFormat="1" applyFont="1" applyFill="1" applyBorder="1" applyAlignment="1" applyProtection="1">
      <alignment horizontal="center" vertical="center"/>
      <protection locked="0"/>
    </xf>
    <xf numFmtId="168" fontId="7" fillId="34" borderId="34" xfId="0" applyNumberFormat="1" applyFont="1" applyFill="1" applyBorder="1" applyAlignment="1" applyProtection="1">
      <alignment horizontal="center" vertical="center"/>
      <protection locked="0"/>
    </xf>
    <xf numFmtId="168" fontId="7" fillId="33" borderId="37" xfId="0" applyNumberFormat="1" applyFont="1" applyFill="1" applyBorder="1" applyAlignment="1" applyProtection="1">
      <alignment horizontal="center" vertical="center"/>
      <protection locked="0"/>
    </xf>
    <xf numFmtId="168" fontId="7" fillId="34" borderId="37" xfId="0" applyNumberFormat="1" applyFont="1" applyFill="1" applyBorder="1" applyAlignment="1" applyProtection="1">
      <alignment horizontal="center" vertical="center"/>
      <protection locked="0"/>
    </xf>
    <xf numFmtId="168" fontId="7" fillId="25" borderId="40" xfId="0" applyNumberFormat="1" applyFont="1" applyFill="1" applyBorder="1" applyAlignment="1" applyProtection="1">
      <alignment horizontal="center" vertical="center"/>
      <protection locked="0"/>
    </xf>
    <xf numFmtId="168" fontId="7" fillId="33" borderId="40" xfId="0" applyNumberFormat="1" applyFont="1" applyFill="1" applyBorder="1" applyAlignment="1" applyProtection="1">
      <alignment horizontal="center" vertical="center"/>
      <protection locked="0"/>
    </xf>
    <xf numFmtId="168" fontId="7" fillId="25" borderId="62" xfId="0" applyNumberFormat="1" applyFont="1" applyFill="1" applyBorder="1" applyAlignment="1" applyProtection="1">
      <alignment horizontal="center" vertical="center"/>
      <protection locked="0"/>
    </xf>
    <xf numFmtId="168" fontId="7" fillId="33" borderId="69"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vertical="center"/>
    </xf>
    <xf numFmtId="0" fontId="20" fillId="2" borderId="28" xfId="0" applyFont="1" applyFill="1" applyBorder="1" applyAlignment="1" applyProtection="1">
      <alignment vertical="center"/>
    </xf>
    <xf numFmtId="0" fontId="20" fillId="0" borderId="0" xfId="0" applyFont="1" applyAlignment="1" applyProtection="1">
      <alignment vertical="center"/>
    </xf>
    <xf numFmtId="0" fontId="20" fillId="0" borderId="0" xfId="0" applyFont="1" applyAlignment="1" applyProtection="1">
      <alignment horizontal="center" vertical="center"/>
    </xf>
    <xf numFmtId="0" fontId="7" fillId="0" borderId="0" xfId="0" applyFont="1" applyAlignment="1" applyProtection="1">
      <alignment horizontal="left"/>
    </xf>
    <xf numFmtId="168" fontId="20" fillId="27" borderId="37" xfId="0" applyNumberFormat="1" applyFont="1" applyFill="1" applyBorder="1" applyAlignment="1" applyProtection="1">
      <alignment horizontal="center" vertical="center"/>
    </xf>
    <xf numFmtId="168" fontId="20" fillId="27" borderId="37" xfId="0" applyNumberFormat="1" applyFont="1" applyFill="1" applyBorder="1" applyAlignment="1" applyProtection="1">
      <alignment horizontal="center"/>
    </xf>
    <xf numFmtId="168" fontId="20" fillId="27" borderId="34" xfId="0" applyNumberFormat="1" applyFont="1" applyFill="1" applyBorder="1" applyAlignment="1" applyProtection="1">
      <alignment horizontal="center" vertical="center"/>
    </xf>
    <xf numFmtId="168" fontId="20" fillId="27" borderId="34" xfId="0" applyNumberFormat="1" applyFont="1" applyFill="1" applyBorder="1" applyAlignment="1" applyProtection="1">
      <alignment horizontal="center"/>
    </xf>
    <xf numFmtId="4" fontId="20" fillId="27" borderId="36" xfId="0" applyNumberFormat="1" applyFont="1" applyFill="1" applyBorder="1" applyAlignment="1" applyProtection="1">
      <alignment horizontal="center" vertical="center"/>
    </xf>
    <xf numFmtId="9" fontId="20" fillId="27" borderId="38" xfId="0" applyNumberFormat="1" applyFont="1" applyFill="1" applyBorder="1" applyAlignment="1" applyProtection="1">
      <alignment horizontal="center"/>
    </xf>
    <xf numFmtId="2" fontId="20" fillId="27" borderId="39" xfId="0" applyNumberFormat="1" applyFont="1" applyFill="1" applyBorder="1" applyAlignment="1" applyProtection="1">
      <alignment horizontal="center"/>
    </xf>
    <xf numFmtId="167" fontId="20" fillId="0" borderId="0" xfId="0" applyNumberFormat="1" applyFont="1" applyProtection="1"/>
    <xf numFmtId="168" fontId="7" fillId="29" borderId="34" xfId="0" applyNumberFormat="1" applyFont="1" applyFill="1" applyBorder="1" applyAlignment="1" applyProtection="1">
      <alignment horizontal="center" vertical="center"/>
    </xf>
    <xf numFmtId="0" fontId="7" fillId="2" borderId="18" xfId="0" applyFont="1" applyFill="1" applyBorder="1" applyAlignment="1" applyProtection="1">
      <alignment horizontal="center"/>
    </xf>
    <xf numFmtId="2" fontId="7" fillId="2" borderId="18" xfId="0" applyNumberFormat="1" applyFont="1" applyFill="1" applyBorder="1" applyAlignment="1" applyProtection="1">
      <alignment horizontal="center"/>
    </xf>
    <xf numFmtId="2" fontId="7" fillId="2" borderId="28" xfId="0" applyNumberFormat="1" applyFont="1" applyFill="1" applyBorder="1" applyAlignment="1" applyProtection="1">
      <alignment horizontal="center"/>
    </xf>
    <xf numFmtId="0" fontId="7" fillId="0" borderId="9" xfId="0" applyFont="1" applyBorder="1" applyAlignment="1" applyProtection="1">
      <alignment vertical="top"/>
    </xf>
    <xf numFmtId="0" fontId="19" fillId="0" borderId="10" xfId="0" applyFont="1" applyBorder="1" applyAlignment="1" applyProtection="1"/>
    <xf numFmtId="0" fontId="20" fillId="0" borderId="9" xfId="0" applyFont="1" applyBorder="1" applyAlignment="1" applyProtection="1">
      <alignment vertical="center"/>
    </xf>
    <xf numFmtId="0" fontId="7" fillId="0" borderId="9" xfId="0" applyFont="1" applyBorder="1" applyAlignment="1" applyProtection="1"/>
    <xf numFmtId="0" fontId="45" fillId="0" borderId="0" xfId="0" applyFont="1" applyProtection="1"/>
    <xf numFmtId="2" fontId="26" fillId="0" borderId="28" xfId="0" applyNumberFormat="1" applyFont="1" applyFill="1" applyBorder="1" applyAlignment="1" applyProtection="1">
      <alignment horizontal="center"/>
    </xf>
    <xf numFmtId="9" fontId="20" fillId="27" borderId="38" xfId="0" applyNumberFormat="1" applyFont="1" applyFill="1" applyBorder="1" applyAlignment="1" applyProtection="1">
      <alignment horizontal="center" vertical="center"/>
    </xf>
    <xf numFmtId="2" fontId="20" fillId="27" borderId="39" xfId="0" applyNumberFormat="1" applyFont="1" applyFill="1" applyBorder="1" applyAlignment="1" applyProtection="1">
      <alignment horizontal="center" vertical="center"/>
    </xf>
    <xf numFmtId="0" fontId="20" fillId="0" borderId="0" xfId="0" applyFont="1" applyAlignment="1" applyProtection="1"/>
    <xf numFmtId="0" fontId="32" fillId="0" borderId="28" xfId="0" applyFont="1" applyFill="1" applyBorder="1" applyAlignment="1" applyProtection="1">
      <alignment horizontal="center"/>
    </xf>
    <xf numFmtId="0" fontId="19" fillId="0" borderId="28" xfId="0" applyFont="1" applyFill="1" applyBorder="1" applyProtection="1"/>
    <xf numFmtId="0" fontId="0" fillId="0" borderId="0" xfId="0" applyFont="1" applyAlignment="1"/>
    <xf numFmtId="0" fontId="7" fillId="23" borderId="40" xfId="0" applyFont="1" applyFill="1" applyBorder="1" applyAlignment="1" applyProtection="1">
      <alignment horizontal="center" vertical="center"/>
    </xf>
    <xf numFmtId="0" fontId="7" fillId="14" borderId="40" xfId="0" applyFont="1" applyFill="1" applyBorder="1" applyAlignment="1" applyProtection="1">
      <alignment horizontal="center" vertical="center"/>
    </xf>
    <xf numFmtId="0" fontId="20" fillId="15" borderId="40" xfId="0" applyFont="1" applyFill="1" applyBorder="1" applyAlignment="1" applyProtection="1">
      <alignment horizontal="center" vertical="center"/>
    </xf>
    <xf numFmtId="0" fontId="5" fillId="8" borderId="40" xfId="0" applyFont="1" applyFill="1" applyBorder="1" applyAlignment="1" applyProtection="1"/>
    <xf numFmtId="0" fontId="0" fillId="0" borderId="40" xfId="0" applyFont="1" applyBorder="1" applyAlignment="1" applyProtection="1"/>
    <xf numFmtId="0" fontId="1" fillId="0" borderId="40" xfId="0" applyFont="1" applyBorder="1" applyAlignment="1" applyProtection="1">
      <alignment wrapText="1"/>
    </xf>
    <xf numFmtId="0" fontId="7" fillId="0" borderId="28" xfId="0" applyFont="1" applyFill="1" applyBorder="1" applyAlignment="1" applyProtection="1">
      <alignment horizontal="left" vertical="center"/>
    </xf>
    <xf numFmtId="0" fontId="30" fillId="0" borderId="0" xfId="0" applyFont="1" applyAlignment="1" applyProtection="1"/>
    <xf numFmtId="0" fontId="30" fillId="0" borderId="0" xfId="0" applyFont="1" applyAlignment="1" applyProtection="1">
      <alignment horizontal="center"/>
    </xf>
    <xf numFmtId="0" fontId="42" fillId="0" borderId="0" xfId="0" applyFont="1" applyProtection="1"/>
    <xf numFmtId="0" fontId="30" fillId="0" borderId="0" xfId="0" applyFont="1" applyAlignment="1" applyProtection="1">
      <alignment vertical="top"/>
    </xf>
    <xf numFmtId="0" fontId="30" fillId="0" borderId="28" xfId="0" applyFont="1" applyBorder="1" applyAlignment="1" applyProtection="1"/>
    <xf numFmtId="0" fontId="30" fillId="0" borderId="28" xfId="0" applyFont="1" applyFill="1" applyBorder="1" applyAlignment="1" applyProtection="1">
      <alignment horizontal="center" wrapText="1"/>
    </xf>
    <xf numFmtId="0" fontId="30" fillId="0" borderId="0" xfId="0" applyFont="1" applyAlignment="1" applyProtection="1">
      <alignment horizontal="left" vertical="top" wrapText="1"/>
    </xf>
    <xf numFmtId="4" fontId="30" fillId="0" borderId="28" xfId="0" applyNumberFormat="1" applyFont="1" applyFill="1" applyBorder="1" applyProtection="1"/>
    <xf numFmtId="0" fontId="30" fillId="15" borderId="40" xfId="0" applyFont="1" applyFill="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4" fillId="13" borderId="63" xfId="0" applyFont="1" applyFill="1" applyBorder="1" applyAlignment="1" applyProtection="1">
      <alignment horizontal="center" vertical="center" wrapText="1"/>
    </xf>
    <xf numFmtId="0" fontId="2" fillId="13" borderId="66" xfId="0" applyFont="1" applyFill="1" applyBorder="1" applyProtection="1"/>
    <xf numFmtId="0" fontId="2" fillId="13" borderId="64" xfId="0" applyFont="1" applyFill="1" applyBorder="1" applyProtection="1"/>
    <xf numFmtId="0" fontId="2" fillId="13" borderId="68" xfId="0" applyFont="1" applyFill="1" applyBorder="1" applyProtection="1"/>
    <xf numFmtId="0" fontId="2" fillId="13" borderId="28" xfId="0" applyFont="1" applyFill="1" applyBorder="1" applyAlignment="1" applyProtection="1"/>
    <xf numFmtId="0" fontId="2" fillId="13" borderId="61" xfId="0" applyFont="1" applyFill="1" applyBorder="1" applyProtection="1"/>
    <xf numFmtId="0" fontId="2" fillId="13" borderId="65" xfId="0" applyFont="1" applyFill="1" applyBorder="1" applyProtection="1"/>
    <xf numFmtId="0" fontId="2" fillId="13" borderId="67" xfId="0" applyFont="1" applyFill="1" applyBorder="1" applyProtection="1"/>
    <xf numFmtId="0" fontId="2" fillId="13" borderId="59" xfId="0" applyFont="1" applyFill="1" applyBorder="1" applyProtection="1"/>
    <xf numFmtId="0" fontId="24" fillId="18" borderId="63" xfId="0" applyFont="1" applyFill="1" applyBorder="1" applyAlignment="1" applyProtection="1">
      <alignment horizontal="center" vertical="center"/>
    </xf>
    <xf numFmtId="0" fontId="2" fillId="12" borderId="66" xfId="0" applyFont="1" applyFill="1" applyBorder="1" applyProtection="1"/>
    <xf numFmtId="0" fontId="2" fillId="12" borderId="64" xfId="0" applyFont="1" applyFill="1" applyBorder="1" applyProtection="1"/>
    <xf numFmtId="0" fontId="2" fillId="12" borderId="65" xfId="0" applyFont="1" applyFill="1" applyBorder="1" applyProtection="1"/>
    <xf numFmtId="0" fontId="2" fillId="12" borderId="67" xfId="0" applyFont="1" applyFill="1" applyBorder="1" applyProtection="1"/>
    <xf numFmtId="0" fontId="2" fillId="12" borderId="59" xfId="0" applyFont="1" applyFill="1" applyBorder="1" applyProtection="1"/>
    <xf numFmtId="0" fontId="11" fillId="0" borderId="1" xfId="0" applyFont="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14"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7" borderId="9" xfId="0" applyFont="1" applyFill="1" applyBorder="1" applyAlignment="1" applyProtection="1">
      <alignment horizontal="center" vertical="center"/>
      <protection locked="0"/>
    </xf>
    <xf numFmtId="0" fontId="2" fillId="6" borderId="10" xfId="0" applyFont="1" applyFill="1" applyBorder="1" applyProtection="1">
      <protection locked="0"/>
    </xf>
    <xf numFmtId="0" fontId="2" fillId="6" borderId="11" xfId="0" applyFont="1" applyFill="1" applyBorder="1" applyProtection="1">
      <protection locked="0"/>
    </xf>
    <xf numFmtId="0" fontId="11" fillId="0" borderId="71" xfId="0" applyFont="1" applyBorder="1" applyAlignment="1" applyProtection="1">
      <alignment horizontal="center" vertical="center"/>
    </xf>
    <xf numFmtId="0" fontId="2" fillId="0" borderId="72" xfId="0" applyFont="1" applyBorder="1" applyAlignment="1" applyProtection="1">
      <alignment vertical="center"/>
    </xf>
    <xf numFmtId="0" fontId="2" fillId="0" borderId="73" xfId="0" applyFont="1" applyBorder="1" applyAlignment="1" applyProtection="1">
      <alignment vertical="center"/>
    </xf>
    <xf numFmtId="0" fontId="14" fillId="2" borderId="47" xfId="0" applyFont="1" applyFill="1" applyBorder="1" applyAlignment="1" applyProtection="1">
      <alignment vertical="center" wrapText="1"/>
    </xf>
    <xf numFmtId="0" fontId="2" fillId="0" borderId="28" xfId="0" applyFont="1" applyBorder="1" applyProtection="1"/>
    <xf numFmtId="0" fontId="2" fillId="0" borderId="48" xfId="0" applyFont="1" applyBorder="1" applyProtection="1"/>
    <xf numFmtId="0" fontId="8" fillId="2" borderId="29" xfId="0" applyFont="1" applyFill="1" applyBorder="1" applyAlignment="1" applyProtection="1">
      <alignment horizontal="left" vertical="center" wrapText="1"/>
    </xf>
    <xf numFmtId="0" fontId="8" fillId="0" borderId="33" xfId="0" applyFont="1" applyBorder="1" applyAlignment="1" applyProtection="1">
      <alignment vertical="center"/>
    </xf>
    <xf numFmtId="0" fontId="8" fillId="0" borderId="31" xfId="0" applyFont="1" applyBorder="1" applyAlignment="1" applyProtection="1">
      <alignment vertical="center"/>
    </xf>
    <xf numFmtId="0" fontId="8" fillId="0" borderId="24" xfId="0" applyFont="1" applyBorder="1" applyAlignment="1" applyProtection="1">
      <alignment vertical="center"/>
    </xf>
    <xf numFmtId="0" fontId="8" fillId="0" borderId="25" xfId="0" applyFont="1" applyBorder="1" applyAlignment="1" applyProtection="1">
      <alignment vertical="center"/>
    </xf>
    <xf numFmtId="0" fontId="8" fillId="0" borderId="26" xfId="0" applyFont="1" applyBorder="1" applyAlignment="1" applyProtection="1">
      <alignment vertical="center"/>
    </xf>
    <xf numFmtId="0" fontId="14" fillId="3" borderId="9" xfId="0" applyFont="1" applyFill="1" applyBorder="1" applyAlignment="1" applyProtection="1">
      <alignment horizontal="left" vertical="center"/>
    </xf>
    <xf numFmtId="0" fontId="2" fillId="0" borderId="10" xfId="0" applyFont="1" applyBorder="1" applyProtection="1"/>
    <xf numFmtId="0" fontId="2" fillId="0" borderId="11" xfId="0" applyFont="1" applyBorder="1" applyProtection="1"/>
    <xf numFmtId="0" fontId="15" fillId="20" borderId="9" xfId="0" applyFont="1" applyFill="1" applyBorder="1" applyAlignment="1" applyProtection="1">
      <alignment horizontal="left" vertical="center"/>
    </xf>
    <xf numFmtId="0" fontId="2" fillId="12" borderId="10" xfId="0" applyFont="1" applyFill="1" applyBorder="1" applyProtection="1"/>
    <xf numFmtId="0" fontId="2" fillId="12" borderId="11" xfId="0" applyFont="1" applyFill="1" applyBorder="1" applyProtection="1"/>
    <xf numFmtId="0" fontId="14" fillId="3" borderId="9" xfId="0" applyFont="1" applyFill="1" applyBorder="1" applyAlignment="1" applyProtection="1">
      <alignment horizontal="left" vertical="center" wrapText="1"/>
    </xf>
    <xf numFmtId="49" fontId="46" fillId="3" borderId="36" xfId="0" applyNumberFormat="1" applyFont="1" applyFill="1" applyBorder="1" applyAlignment="1" applyProtection="1">
      <alignment horizontal="left" vertical="center"/>
    </xf>
    <xf numFmtId="49" fontId="47" fillId="0" borderId="38" xfId="0" applyNumberFormat="1" applyFont="1" applyBorder="1" applyProtection="1"/>
    <xf numFmtId="49" fontId="47" fillId="0" borderId="39" xfId="0" applyNumberFormat="1" applyFont="1" applyBorder="1" applyProtection="1"/>
    <xf numFmtId="49" fontId="46" fillId="3" borderId="36" xfId="0" applyNumberFormat="1" applyFont="1" applyFill="1" applyBorder="1" applyAlignment="1" applyProtection="1">
      <alignment horizontal="left" vertical="center" wrapText="1"/>
    </xf>
    <xf numFmtId="0" fontId="14" fillId="2" borderId="12" xfId="0" applyFont="1" applyFill="1" applyBorder="1" applyAlignment="1" applyProtection="1">
      <alignment horizontal="left" vertical="top" wrapText="1"/>
    </xf>
    <xf numFmtId="0" fontId="2" fillId="0" borderId="13" xfId="0" applyFont="1" applyBorder="1" applyProtection="1"/>
    <xf numFmtId="0" fontId="2" fillId="0" borderId="14"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4" fillId="2" borderId="27" xfId="0" applyFont="1" applyFill="1" applyBorder="1" applyAlignment="1" applyProtection="1">
      <alignment horizontal="left" vertical="top" wrapText="1"/>
    </xf>
    <xf numFmtId="0" fontId="2" fillId="0" borderId="28"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21" borderId="9" xfId="0" applyFont="1" applyFill="1" applyBorder="1" applyAlignment="1" applyProtection="1">
      <alignment horizontal="center" vertical="center"/>
    </xf>
    <xf numFmtId="0" fontId="6" fillId="13" borderId="10" xfId="0" applyFont="1" applyFill="1" applyBorder="1" applyProtection="1"/>
    <xf numFmtId="0" fontId="6" fillId="13" borderId="11" xfId="0" applyFont="1" applyFill="1" applyBorder="1" applyProtection="1"/>
    <xf numFmtId="0" fontId="8" fillId="21" borderId="9" xfId="0" applyFont="1" applyFill="1" applyBorder="1" applyAlignment="1" applyProtection="1">
      <alignment horizontal="left" vertical="center"/>
    </xf>
    <xf numFmtId="0" fontId="6" fillId="13" borderId="10" xfId="0" applyFont="1" applyFill="1" applyBorder="1" applyAlignment="1" applyProtection="1">
      <alignment horizontal="left"/>
    </xf>
    <xf numFmtId="0" fontId="6" fillId="13" borderId="11" xfId="0" applyFont="1" applyFill="1" applyBorder="1" applyAlignment="1" applyProtection="1">
      <alignment horizontal="left"/>
    </xf>
    <xf numFmtId="0" fontId="15" fillId="2" borderId="49" xfId="0" applyFont="1" applyFill="1" applyBorder="1" applyAlignment="1" applyProtection="1">
      <alignment vertical="center" wrapText="1"/>
    </xf>
    <xf numFmtId="0" fontId="2" fillId="0" borderId="50" xfId="0" applyFont="1" applyBorder="1" applyProtection="1"/>
    <xf numFmtId="0" fontId="2" fillId="0" borderId="51" xfId="0" applyFont="1" applyBorder="1" applyProtection="1"/>
    <xf numFmtId="0" fontId="9" fillId="2" borderId="9" xfId="0" applyFont="1" applyFill="1" applyBorder="1" applyAlignment="1" applyProtection="1">
      <alignment vertical="center" wrapText="1"/>
    </xf>
    <xf numFmtId="0" fontId="6" fillId="0" borderId="10" xfId="0" applyFont="1" applyBorder="1" applyProtection="1"/>
    <xf numFmtId="0" fontId="6" fillId="0" borderId="11" xfId="0" applyFont="1" applyBorder="1" applyProtection="1"/>
    <xf numFmtId="0" fontId="14" fillId="2" borderId="9" xfId="0" applyFont="1" applyFill="1" applyBorder="1" applyAlignment="1" applyProtection="1">
      <alignment horizontal="left" vertical="center" wrapText="1"/>
    </xf>
    <xf numFmtId="0" fontId="14" fillId="2" borderId="32" xfId="0" applyFont="1" applyFill="1" applyBorder="1" applyAlignment="1" applyProtection="1">
      <alignment horizontal="left" vertical="top" wrapText="1"/>
    </xf>
    <xf numFmtId="0" fontId="2" fillId="0" borderId="30" xfId="0" applyFont="1" applyBorder="1" applyProtection="1"/>
    <xf numFmtId="0" fontId="2" fillId="0" borderId="33" xfId="0" applyFont="1" applyBorder="1" applyProtection="1"/>
    <xf numFmtId="0" fontId="14" fillId="2" borderId="27" xfId="0" applyFont="1" applyFill="1" applyBorder="1" applyAlignment="1" applyProtection="1">
      <alignment horizontal="left" vertical="center" wrapText="1"/>
    </xf>
    <xf numFmtId="0" fontId="2" fillId="0" borderId="23" xfId="0" applyFont="1" applyBorder="1" applyProtection="1"/>
    <xf numFmtId="0" fontId="14" fillId="2" borderId="47" xfId="0" applyFont="1" applyFill="1" applyBorder="1" applyAlignment="1" applyProtection="1">
      <alignment horizontal="left" vertical="top" wrapText="1"/>
    </xf>
    <xf numFmtId="0" fontId="14" fillId="2" borderId="47" xfId="0" applyFont="1" applyFill="1" applyBorder="1" applyAlignment="1" applyProtection="1">
      <alignment horizontal="left" vertical="center" wrapText="1"/>
    </xf>
    <xf numFmtId="0" fontId="15" fillId="2" borderId="47" xfId="0" applyFont="1" applyFill="1" applyBorder="1" applyAlignment="1" applyProtection="1">
      <alignment horizontal="left" vertical="top" wrapText="1"/>
    </xf>
    <xf numFmtId="0" fontId="14" fillId="18" borderId="29" xfId="0" applyFont="1" applyFill="1" applyBorder="1" applyAlignment="1" applyProtection="1">
      <alignment horizontal="left" vertical="center" wrapText="1"/>
    </xf>
    <xf numFmtId="0" fontId="2" fillId="12" borderId="33" xfId="0" applyFont="1" applyFill="1" applyBorder="1" applyProtection="1"/>
    <xf numFmtId="0" fontId="2" fillId="12" borderId="31" xfId="0" applyFont="1" applyFill="1" applyBorder="1" applyProtection="1"/>
    <xf numFmtId="0" fontId="14" fillId="2" borderId="44" xfId="0" applyFont="1" applyFill="1" applyBorder="1" applyAlignment="1" applyProtection="1">
      <alignment horizontal="left" vertical="center" wrapText="1"/>
    </xf>
    <xf numFmtId="0" fontId="2" fillId="0" borderId="45" xfId="0" applyFont="1" applyBorder="1" applyProtection="1"/>
    <xf numFmtId="0" fontId="2" fillId="0" borderId="46" xfId="0" applyFont="1" applyBorder="1" applyProtection="1"/>
    <xf numFmtId="0" fontId="15" fillId="2" borderId="9" xfId="0" applyFont="1" applyFill="1" applyBorder="1" applyAlignment="1" applyProtection="1">
      <alignment horizontal="left" vertical="center" wrapText="1"/>
    </xf>
    <xf numFmtId="0" fontId="15" fillId="2" borderId="24" xfId="0" applyFont="1" applyFill="1" applyBorder="1" applyAlignment="1" applyProtection="1">
      <alignment horizontal="left" vertical="top" wrapText="1"/>
    </xf>
    <xf numFmtId="0" fontId="2" fillId="0" borderId="25" xfId="0" applyFont="1" applyBorder="1" applyProtection="1"/>
    <xf numFmtId="0" fontId="2" fillId="0" borderId="26" xfId="0" applyFont="1" applyBorder="1" applyProtection="1"/>
    <xf numFmtId="0" fontId="14" fillId="2" borderId="12" xfId="0" applyFont="1" applyFill="1" applyBorder="1" applyAlignment="1" applyProtection="1">
      <alignment horizontal="left" vertical="center" wrapText="1"/>
    </xf>
    <xf numFmtId="0" fontId="2" fillId="0" borderId="15" xfId="0" applyFont="1" applyBorder="1" applyProtection="1"/>
    <xf numFmtId="0" fontId="2" fillId="0" borderId="16" xfId="0" applyFont="1" applyBorder="1" applyProtection="1"/>
    <xf numFmtId="0" fontId="12" fillId="19" borderId="57" xfId="0" applyFont="1" applyFill="1" applyBorder="1" applyAlignment="1" applyProtection="1">
      <alignment horizontal="center" vertical="center"/>
    </xf>
    <xf numFmtId="0" fontId="6" fillId="13" borderId="60" xfId="0" applyFont="1" applyFill="1" applyBorder="1" applyProtection="1"/>
    <xf numFmtId="0" fontId="6" fillId="13" borderId="58" xfId="0" applyFont="1" applyFill="1" applyBorder="1" applyProtection="1"/>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8" xfId="0" applyFont="1" applyBorder="1" applyAlignment="1" applyProtection="1">
      <alignment horizontal="left" vertical="top" wrapText="1"/>
    </xf>
    <xf numFmtId="0" fontId="15" fillId="2" borderId="29" xfId="0" applyFont="1" applyFill="1" applyBorder="1" applyAlignment="1" applyProtection="1">
      <alignment horizontal="left" vertical="center" wrapText="1"/>
    </xf>
    <xf numFmtId="0" fontId="15" fillId="2" borderId="33"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7" fillId="12" borderId="40" xfId="0" applyFont="1" applyFill="1" applyBorder="1" applyAlignment="1">
      <alignment vertical="center" wrapText="1"/>
    </xf>
    <xf numFmtId="0" fontId="20" fillId="0" borderId="40" xfId="0" applyFont="1" applyBorder="1" applyAlignment="1">
      <alignment horizontal="left" vertical="center" wrapText="1" indent="1"/>
    </xf>
    <xf numFmtId="0" fontId="20" fillId="0" borderId="40"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5" xfId="0" applyFont="1" applyBorder="1" applyAlignment="1">
      <alignment horizontal="left" wrapText="1" indent="1"/>
    </xf>
    <xf numFmtId="0" fontId="20" fillId="0" borderId="56" xfId="0" applyFont="1" applyBorder="1" applyAlignment="1">
      <alignment horizontal="left" wrapText="1" indent="1"/>
    </xf>
    <xf numFmtId="0" fontId="20" fillId="0" borderId="62" xfId="0" applyFont="1" applyBorder="1" applyAlignment="1">
      <alignment horizontal="center" vertical="center" wrapText="1"/>
    </xf>
    <xf numFmtId="0" fontId="12" fillId="13" borderId="52" xfId="0" applyFont="1" applyFill="1" applyBorder="1" applyAlignment="1">
      <alignment horizontal="center" vertical="center"/>
    </xf>
    <xf numFmtId="0" fontId="12" fillId="13" borderId="53" xfId="0" applyFont="1" applyFill="1" applyBorder="1" applyAlignment="1">
      <alignment horizontal="center" vertical="center"/>
    </xf>
    <xf numFmtId="0" fontId="12" fillId="13" borderId="54" xfId="0" applyFont="1" applyFill="1" applyBorder="1" applyAlignment="1">
      <alignment horizontal="center" vertical="center"/>
    </xf>
    <xf numFmtId="0" fontId="12" fillId="13" borderId="57" xfId="0" applyFont="1" applyFill="1" applyBorder="1" applyAlignment="1">
      <alignment horizontal="center" vertical="center" wrapText="1"/>
    </xf>
    <xf numFmtId="0" fontId="12" fillId="13" borderId="58" xfId="0" applyFont="1" applyFill="1" applyBorder="1" applyAlignment="1">
      <alignment horizontal="center" vertical="center" wrapText="1"/>
    </xf>
    <xf numFmtId="0" fontId="20" fillId="0" borderId="40" xfId="0" applyFont="1" applyBorder="1" applyAlignment="1">
      <alignment horizontal="left" vertical="center" wrapText="1" indent="4"/>
    </xf>
    <xf numFmtId="0" fontId="7" fillId="0" borderId="28" xfId="0" applyFont="1" applyBorder="1" applyAlignment="1">
      <alignment vertical="center" wrapText="1"/>
    </xf>
    <xf numFmtId="0" fontId="12" fillId="13" borderId="60" xfId="0" applyFont="1" applyFill="1" applyBorder="1" applyAlignment="1">
      <alignment horizontal="center" vertical="center" wrapText="1"/>
    </xf>
    <xf numFmtId="0" fontId="7" fillId="12" borderId="41" xfId="0" applyFont="1" applyFill="1" applyBorder="1" applyAlignment="1">
      <alignment horizontal="left" vertical="center" wrapText="1"/>
    </xf>
    <xf numFmtId="0" fontId="7" fillId="12" borderId="42" xfId="0" applyFont="1" applyFill="1" applyBorder="1" applyAlignment="1">
      <alignment horizontal="left" vertical="center" wrapText="1"/>
    </xf>
    <xf numFmtId="0" fontId="7" fillId="12" borderId="43" xfId="0" applyFont="1" applyFill="1" applyBorder="1" applyAlignment="1">
      <alignment horizontal="left" vertical="center" wrapText="1"/>
    </xf>
    <xf numFmtId="0" fontId="12" fillId="22" borderId="63" xfId="0" applyFont="1" applyFill="1" applyBorder="1" applyAlignment="1">
      <alignment horizontal="center" vertical="center"/>
    </xf>
    <xf numFmtId="0" fontId="23" fillId="13" borderId="66" xfId="0" applyFont="1" applyFill="1" applyBorder="1" applyAlignment="1">
      <alignment horizontal="center"/>
    </xf>
    <xf numFmtId="0" fontId="23" fillId="13" borderId="64" xfId="0" applyFont="1" applyFill="1" applyBorder="1" applyAlignment="1">
      <alignment horizontal="center"/>
    </xf>
    <xf numFmtId="0" fontId="23" fillId="13" borderId="65" xfId="0" applyFont="1" applyFill="1" applyBorder="1" applyAlignment="1">
      <alignment horizontal="center"/>
    </xf>
    <xf numFmtId="0" fontId="23" fillId="13" borderId="67" xfId="0" applyFont="1" applyFill="1" applyBorder="1" applyAlignment="1">
      <alignment horizontal="center"/>
    </xf>
    <xf numFmtId="0" fontId="23" fillId="13" borderId="59" xfId="0" applyFont="1" applyFill="1" applyBorder="1" applyAlignment="1">
      <alignment horizontal="center"/>
    </xf>
    <xf numFmtId="0" fontId="7" fillId="23" borderId="40" xfId="0" applyFont="1" applyFill="1" applyBorder="1" applyAlignment="1" applyProtection="1">
      <alignment horizontal="center" vertical="center"/>
    </xf>
    <xf numFmtId="0" fontId="19" fillId="12" borderId="40" xfId="0" applyFont="1" applyFill="1" applyBorder="1" applyProtection="1"/>
    <xf numFmtId="0" fontId="7" fillId="14" borderId="40" xfId="0" applyFont="1" applyFill="1" applyBorder="1" applyAlignment="1" applyProtection="1">
      <alignment horizontal="center" vertical="center"/>
    </xf>
    <xf numFmtId="0" fontId="19" fillId="6" borderId="40" xfId="0" applyFont="1" applyFill="1" applyBorder="1" applyProtection="1"/>
    <xf numFmtId="0" fontId="25" fillId="16" borderId="9" xfId="0" applyFont="1" applyFill="1" applyBorder="1" applyAlignment="1" applyProtection="1">
      <alignment horizontal="left" vertical="center"/>
    </xf>
    <xf numFmtId="0" fontId="25" fillId="16" borderId="9" xfId="0" applyFont="1" applyFill="1" applyBorder="1" applyAlignment="1" applyProtection="1">
      <alignment horizontal="left" vertical="center" wrapText="1"/>
    </xf>
    <xf numFmtId="0" fontId="7" fillId="0" borderId="55" xfId="0" applyFont="1" applyFill="1" applyBorder="1" applyAlignment="1" applyProtection="1">
      <alignment horizontal="left" vertical="center" wrapText="1"/>
    </xf>
    <xf numFmtId="0" fontId="7" fillId="0" borderId="56" xfId="0" applyFont="1" applyFill="1" applyBorder="1" applyAlignment="1" applyProtection="1">
      <alignment horizontal="left" vertical="center"/>
    </xf>
    <xf numFmtId="0" fontId="29" fillId="0" borderId="40" xfId="0" applyFont="1" applyBorder="1" applyAlignment="1" applyProtection="1">
      <alignment horizontal="center" vertical="center" wrapText="1"/>
    </xf>
    <xf numFmtId="0" fontId="12" fillId="24" borderId="1" xfId="0" applyFont="1" applyFill="1" applyBorder="1" applyAlignment="1" applyProtection="1">
      <alignment horizontal="center" vertical="center"/>
    </xf>
    <xf numFmtId="0" fontId="23" fillId="13" borderId="2" xfId="0" applyFont="1" applyFill="1" applyBorder="1" applyAlignment="1" applyProtection="1">
      <alignment horizontal="center"/>
    </xf>
    <xf numFmtId="0" fontId="23" fillId="13" borderId="3" xfId="0" applyFont="1" applyFill="1" applyBorder="1" applyAlignment="1" applyProtection="1">
      <alignment horizontal="center"/>
    </xf>
    <xf numFmtId="0" fontId="23" fillId="13" borderId="6" xfId="0" applyFont="1" applyFill="1" applyBorder="1" applyAlignment="1" applyProtection="1">
      <alignment horizontal="center"/>
    </xf>
    <xf numFmtId="0" fontId="23" fillId="13" borderId="7" xfId="0" applyFont="1" applyFill="1" applyBorder="1" applyAlignment="1" applyProtection="1">
      <alignment horizontal="center"/>
    </xf>
    <xf numFmtId="0" fontId="23" fillId="13" borderId="8" xfId="0" applyFont="1" applyFill="1" applyBorder="1" applyAlignment="1" applyProtection="1">
      <alignment horizontal="center"/>
    </xf>
    <xf numFmtId="0" fontId="20" fillId="0" borderId="0" xfId="0" quotePrefix="1" applyFont="1" applyAlignment="1" applyProtection="1">
      <alignment horizontal="left" vertical="top"/>
    </xf>
    <xf numFmtId="0" fontId="20" fillId="0" borderId="0" xfId="0" applyFont="1" applyAlignment="1" applyProtection="1"/>
    <xf numFmtId="0" fontId="2" fillId="12" borderId="10" xfId="0" applyFont="1" applyFill="1" applyBorder="1" applyAlignment="1" applyProtection="1">
      <alignment horizontal="left"/>
    </xf>
    <xf numFmtId="0" fontId="2" fillId="12" borderId="11" xfId="0" applyFont="1" applyFill="1" applyBorder="1" applyAlignment="1" applyProtection="1">
      <alignment horizontal="left"/>
    </xf>
    <xf numFmtId="0" fontId="7" fillId="8" borderId="28" xfId="0" applyFont="1" applyFill="1" applyBorder="1" applyAlignment="1" applyProtection="1">
      <alignment horizontal="left" vertical="center"/>
    </xf>
    <xf numFmtId="0" fontId="28" fillId="0" borderId="41" xfId="0" applyFont="1" applyBorder="1" applyAlignment="1" applyProtection="1">
      <alignment horizontal="center" vertical="top"/>
    </xf>
    <xf numFmtId="0" fontId="28" fillId="0" borderId="42" xfId="0" applyFont="1" applyBorder="1" applyAlignment="1" applyProtection="1">
      <alignment horizontal="center" vertical="top"/>
    </xf>
    <xf numFmtId="0" fontId="28" fillId="0" borderId="43" xfId="0" applyFont="1" applyBorder="1" applyAlignment="1" applyProtection="1">
      <alignment horizontal="center" vertical="top"/>
    </xf>
    <xf numFmtId="164" fontId="20" fillId="27" borderId="36" xfId="0" applyNumberFormat="1" applyFont="1" applyFill="1" applyBorder="1" applyAlignment="1" applyProtection="1">
      <alignment horizontal="center" vertical="center"/>
    </xf>
    <xf numFmtId="164" fontId="20" fillId="27" borderId="38" xfId="0" applyNumberFormat="1" applyFont="1" applyFill="1" applyBorder="1" applyAlignment="1" applyProtection="1">
      <alignment horizontal="center" vertical="center"/>
    </xf>
    <xf numFmtId="164" fontId="20" fillId="27" borderId="39" xfId="0" applyNumberFormat="1" applyFont="1" applyFill="1" applyBorder="1" applyAlignment="1" applyProtection="1">
      <alignment horizontal="center" vertical="center"/>
    </xf>
    <xf numFmtId="164" fontId="20" fillId="27" borderId="29" xfId="0" applyNumberFormat="1" applyFont="1" applyFill="1" applyBorder="1" applyAlignment="1" applyProtection="1">
      <alignment horizontal="center" vertical="center"/>
    </xf>
    <xf numFmtId="164" fontId="20" fillId="27" borderId="33" xfId="0" applyNumberFormat="1" applyFont="1" applyFill="1" applyBorder="1" applyAlignment="1" applyProtection="1">
      <alignment horizontal="center" vertical="center"/>
    </xf>
    <xf numFmtId="164" fontId="20" fillId="27" borderId="31" xfId="0" applyNumberFormat="1" applyFont="1" applyFill="1" applyBorder="1" applyAlignment="1" applyProtection="1">
      <alignment horizontal="center" vertical="center"/>
    </xf>
    <xf numFmtId="0" fontId="26" fillId="29" borderId="9" xfId="0" applyFont="1" applyFill="1" applyBorder="1" applyAlignment="1" applyProtection="1">
      <alignment horizontal="right" vertical="center" wrapText="1"/>
    </xf>
    <xf numFmtId="0" fontId="26" fillId="12" borderId="11" xfId="0" applyFont="1" applyFill="1" applyBorder="1" applyAlignment="1" applyProtection="1">
      <alignment horizontal="right" vertical="center" wrapText="1"/>
    </xf>
    <xf numFmtId="165" fontId="20" fillId="27" borderId="40" xfId="0" applyNumberFormat="1" applyFont="1" applyFill="1" applyBorder="1" applyAlignment="1" applyProtection="1">
      <alignment horizontal="center" vertical="center"/>
    </xf>
    <xf numFmtId="164" fontId="20" fillId="27" borderId="40" xfId="0" applyNumberFormat="1" applyFont="1" applyFill="1" applyBorder="1" applyAlignment="1" applyProtection="1">
      <alignment horizontal="center" vertical="center"/>
    </xf>
    <xf numFmtId="0" fontId="20" fillId="6" borderId="40" xfId="0" applyFont="1" applyFill="1" applyBorder="1" applyAlignment="1" applyProtection="1">
      <alignment horizontal="center" vertical="center"/>
    </xf>
    <xf numFmtId="164" fontId="20" fillId="27" borderId="36" xfId="0" applyNumberFormat="1" applyFont="1" applyFill="1" applyBorder="1" applyAlignment="1" applyProtection="1">
      <alignment horizontal="center"/>
    </xf>
    <xf numFmtId="164" fontId="20" fillId="27" borderId="38" xfId="0" applyNumberFormat="1" applyFont="1" applyFill="1" applyBorder="1" applyAlignment="1" applyProtection="1">
      <alignment horizontal="center"/>
    </xf>
    <xf numFmtId="164" fontId="20" fillId="27" borderId="39" xfId="0" applyNumberFormat="1" applyFont="1" applyFill="1" applyBorder="1" applyAlignment="1" applyProtection="1">
      <alignment horizontal="center"/>
    </xf>
    <xf numFmtId="0" fontId="25" fillId="16" borderId="36" xfId="0" applyFont="1" applyFill="1" applyBorder="1" applyAlignment="1" applyProtection="1">
      <alignment horizontal="left" vertical="center" wrapText="1"/>
    </xf>
    <xf numFmtId="0" fontId="2" fillId="12" borderId="38" xfId="0" applyFont="1" applyFill="1" applyBorder="1" applyAlignment="1" applyProtection="1">
      <alignment vertical="center"/>
    </xf>
    <xf numFmtId="0" fontId="2" fillId="12" borderId="39" xfId="0" applyFont="1" applyFill="1" applyBorder="1" applyAlignment="1" applyProtection="1">
      <alignment vertical="center"/>
    </xf>
    <xf numFmtId="0" fontId="7" fillId="0" borderId="35" xfId="0" applyFont="1" applyBorder="1" applyAlignment="1" applyProtection="1">
      <alignment horizontal="left" vertical="center" wrapText="1"/>
    </xf>
    <xf numFmtId="0" fontId="7" fillId="0" borderId="37" xfId="0" applyFont="1" applyBorder="1" applyAlignment="1" applyProtection="1">
      <alignment horizontal="left" vertical="center" wrapText="1"/>
    </xf>
    <xf numFmtId="0" fontId="7" fillId="6" borderId="36" xfId="0" applyFont="1" applyFill="1" applyBorder="1" applyAlignment="1" applyProtection="1">
      <alignment horizontal="center" vertical="center"/>
    </xf>
    <xf numFmtId="0" fontId="7" fillId="6" borderId="38"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34" fillId="0" borderId="0" xfId="0" applyFont="1" applyAlignment="1" applyProtection="1">
      <alignment horizontal="left" vertical="top" wrapText="1"/>
    </xf>
    <xf numFmtId="0" fontId="7" fillId="29" borderId="9" xfId="0" applyFont="1" applyFill="1" applyBorder="1" applyAlignment="1" applyProtection="1">
      <alignment horizontal="right" wrapText="1"/>
    </xf>
    <xf numFmtId="0" fontId="19" fillId="12" borderId="11" xfId="0" applyFont="1" applyFill="1" applyBorder="1" applyAlignment="1" applyProtection="1">
      <alignment horizontal="right"/>
    </xf>
    <xf numFmtId="0" fontId="38" fillId="21" borderId="40" xfId="0" applyFont="1" applyFill="1" applyBorder="1" applyAlignment="1" applyProtection="1">
      <alignment horizontal="center" vertical="center" wrapText="1"/>
    </xf>
    <xf numFmtId="0" fontId="7" fillId="8" borderId="28" xfId="0" applyFont="1" applyFill="1" applyBorder="1" applyAlignment="1" applyProtection="1">
      <alignment horizontal="left"/>
    </xf>
    <xf numFmtId="0" fontId="7" fillId="8" borderId="50" xfId="0" applyFont="1" applyFill="1" applyBorder="1" applyAlignment="1" applyProtection="1">
      <alignment horizontal="left"/>
    </xf>
    <xf numFmtId="0" fontId="34" fillId="16" borderId="40" xfId="0" applyFont="1" applyFill="1" applyBorder="1" applyAlignment="1" applyProtection="1">
      <alignment horizontal="left" vertical="center"/>
    </xf>
    <xf numFmtId="0" fontId="21" fillId="0" borderId="0" xfId="0" applyFont="1" applyAlignment="1" applyProtection="1">
      <alignment horizontal="left" vertical="top" wrapText="1"/>
    </xf>
    <xf numFmtId="0" fontId="7" fillId="29" borderId="40" xfId="0" applyFont="1" applyFill="1" applyBorder="1" applyAlignment="1" applyProtection="1">
      <alignment horizontal="right" wrapText="1"/>
    </xf>
    <xf numFmtId="0" fontId="19" fillId="12" borderId="40" xfId="0" applyFont="1" applyFill="1" applyBorder="1" applyAlignment="1" applyProtection="1">
      <alignment horizontal="right"/>
    </xf>
    <xf numFmtId="0" fontId="7" fillId="27" borderId="40" xfId="0" applyFont="1" applyFill="1" applyBorder="1" applyAlignment="1" applyProtection="1">
      <alignment horizontal="center" vertical="center" wrapText="1"/>
    </xf>
    <xf numFmtId="9" fontId="20" fillId="27" borderId="40" xfId="0" applyNumberFormat="1" applyFont="1" applyFill="1" applyBorder="1" applyAlignment="1" applyProtection="1">
      <alignment horizontal="center" vertical="center"/>
    </xf>
    <xf numFmtId="9" fontId="20" fillId="27" borderId="40" xfId="0" applyNumberFormat="1" applyFont="1" applyFill="1" applyBorder="1" applyAlignment="1" applyProtection="1">
      <alignment horizontal="center"/>
    </xf>
    <xf numFmtId="0" fontId="18" fillId="0" borderId="0" xfId="0" applyFont="1" applyAlignment="1" applyProtection="1">
      <alignment horizontal="center"/>
    </xf>
    <xf numFmtId="0" fontId="7" fillId="0" borderId="35" xfId="0" applyFont="1" applyBorder="1" applyAlignment="1" applyProtection="1">
      <alignment horizontal="left" vertical="top" wrapText="1"/>
    </xf>
    <xf numFmtId="0" fontId="7" fillId="0" borderId="37" xfId="0" applyFont="1" applyBorder="1" applyAlignment="1" applyProtection="1">
      <alignment horizontal="left" vertical="top" wrapText="1"/>
    </xf>
    <xf numFmtId="0" fontId="7" fillId="6" borderId="36" xfId="0" applyFont="1" applyFill="1" applyBorder="1" applyAlignment="1" applyProtection="1">
      <alignment horizontal="center"/>
    </xf>
    <xf numFmtId="0" fontId="7" fillId="6" borderId="38" xfId="0" applyFont="1" applyFill="1" applyBorder="1" applyAlignment="1" applyProtection="1">
      <alignment horizontal="center"/>
    </xf>
    <xf numFmtId="0" fontId="7" fillId="6" borderId="39" xfId="0" applyFont="1" applyFill="1" applyBorder="1" applyAlignment="1" applyProtection="1">
      <alignment horizontal="center"/>
    </xf>
    <xf numFmtId="9" fontId="20" fillId="27" borderId="41" xfId="0" applyNumberFormat="1" applyFont="1" applyFill="1" applyBorder="1" applyAlignment="1" applyProtection="1">
      <alignment horizontal="center"/>
    </xf>
    <xf numFmtId="9" fontId="20" fillId="27" borderId="42" xfId="0" applyNumberFormat="1" applyFont="1" applyFill="1" applyBorder="1" applyAlignment="1" applyProtection="1">
      <alignment horizontal="center"/>
    </xf>
    <xf numFmtId="9" fontId="20" fillId="27" borderId="43" xfId="0" applyNumberFormat="1" applyFont="1" applyFill="1" applyBorder="1" applyAlignment="1" applyProtection="1">
      <alignment horizontal="center"/>
    </xf>
    <xf numFmtId="168" fontId="20" fillId="27" borderId="41" xfId="0" applyNumberFormat="1" applyFont="1" applyFill="1" applyBorder="1" applyAlignment="1" applyProtection="1">
      <alignment horizontal="center" vertical="center"/>
    </xf>
    <xf numFmtId="168" fontId="20" fillId="27" borderId="42" xfId="0" applyNumberFormat="1" applyFont="1" applyFill="1" applyBorder="1" applyAlignment="1" applyProtection="1">
      <alignment horizontal="center" vertical="center"/>
    </xf>
    <xf numFmtId="168" fontId="20" fillId="27" borderId="43" xfId="0" applyNumberFormat="1" applyFont="1" applyFill="1" applyBorder="1" applyAlignment="1" applyProtection="1">
      <alignment horizontal="center" vertical="center"/>
    </xf>
    <xf numFmtId="0" fontId="30" fillId="0" borderId="0" xfId="0" applyFont="1" applyAlignment="1" applyProtection="1">
      <alignment horizontal="left"/>
    </xf>
    <xf numFmtId="0" fontId="30" fillId="0" borderId="0" xfId="0" applyFont="1" applyAlignment="1" applyProtection="1"/>
    <xf numFmtId="0" fontId="42" fillId="0" borderId="28" xfId="0" applyFont="1" applyBorder="1" applyAlignment="1" applyProtection="1">
      <alignment horizontal="left" wrapText="1"/>
    </xf>
    <xf numFmtId="0" fontId="7" fillId="0" borderId="28" xfId="0" applyFont="1" applyFill="1" applyBorder="1" applyAlignment="1" applyProtection="1">
      <alignment horizontal="center"/>
    </xf>
    <xf numFmtId="0" fontId="19" fillId="0" borderId="28" xfId="0" applyFont="1" applyFill="1" applyBorder="1" applyProtection="1"/>
    <xf numFmtId="0" fontId="32" fillId="0" borderId="28" xfId="0" applyFont="1" applyFill="1" applyBorder="1" applyAlignment="1" applyProtection="1">
      <alignment horizontal="center"/>
    </xf>
    <xf numFmtId="0" fontId="7" fillId="0" borderId="40" xfId="0" applyFont="1" applyBorder="1" applyAlignment="1" applyProtection="1">
      <alignment horizontal="center"/>
    </xf>
    <xf numFmtId="0" fontId="19" fillId="0" borderId="40" xfId="0" applyFont="1" applyBorder="1" applyProtection="1"/>
    <xf numFmtId="0" fontId="7" fillId="0" borderId="36" xfId="0" applyFont="1" applyBorder="1" applyAlignment="1" applyProtection="1">
      <alignment horizontal="center"/>
    </xf>
    <xf numFmtId="0" fontId="26" fillId="0" borderId="39" xfId="0" applyFont="1" applyBorder="1" applyProtection="1"/>
    <xf numFmtId="0" fontId="7" fillId="0" borderId="24" xfId="0" applyFont="1" applyBorder="1" applyAlignment="1" applyProtection="1">
      <alignment horizontal="center"/>
    </xf>
    <xf numFmtId="0" fontId="26" fillId="0" borderId="26" xfId="0" applyFont="1" applyBorder="1" applyProtection="1"/>
    <xf numFmtId="0" fontId="7" fillId="2" borderId="35" xfId="0" applyFont="1" applyFill="1" applyBorder="1" applyAlignment="1" applyProtection="1">
      <alignment horizontal="left" vertical="center" wrapText="1"/>
    </xf>
    <xf numFmtId="0" fontId="7" fillId="2" borderId="69"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19" fillId="0" borderId="38" xfId="0" applyFont="1" applyBorder="1" applyProtection="1"/>
    <xf numFmtId="0" fontId="20" fillId="2" borderId="28" xfId="0" applyFont="1" applyFill="1" applyBorder="1" applyAlignment="1" applyProtection="1">
      <alignment horizontal="center" vertical="center"/>
    </xf>
    <xf numFmtId="0" fontId="20" fillId="0" borderId="28" xfId="0" applyFont="1" applyFill="1" applyBorder="1" applyAlignment="1" applyProtection="1">
      <alignment horizontal="left"/>
    </xf>
    <xf numFmtId="0" fontId="26" fillId="0" borderId="28" xfId="0" applyFont="1" applyFill="1" applyBorder="1" applyAlignment="1" applyProtection="1">
      <alignment horizontal="right" vertical="center" wrapText="1"/>
    </xf>
    <xf numFmtId="0" fontId="20" fillId="0" borderId="28" xfId="0" applyFont="1" applyFill="1" applyBorder="1" applyAlignment="1" applyProtection="1">
      <alignment horizontal="center"/>
    </xf>
    <xf numFmtId="0" fontId="20" fillId="2" borderId="28" xfId="0" applyFont="1" applyFill="1" applyBorder="1" applyAlignment="1" applyProtection="1">
      <alignment horizontal="center"/>
    </xf>
    <xf numFmtId="0" fontId="29" fillId="0" borderId="28" xfId="0" applyFont="1" applyFill="1" applyBorder="1" applyAlignment="1" applyProtection="1">
      <alignment horizontal="center"/>
    </xf>
    <xf numFmtId="0" fontId="20" fillId="0" borderId="28" xfId="0" applyFont="1" applyFill="1" applyBorder="1" applyAlignment="1" applyProtection="1">
      <alignment horizontal="center" wrapText="1"/>
    </xf>
    <xf numFmtId="0" fontId="19" fillId="0" borderId="39" xfId="0" applyFont="1" applyBorder="1" applyProtection="1"/>
    <xf numFmtId="0" fontId="32" fillId="6" borderId="36" xfId="0" applyFont="1" applyFill="1" applyBorder="1" applyAlignment="1" applyProtection="1">
      <alignment horizontal="center"/>
    </xf>
    <xf numFmtId="0" fontId="19" fillId="6" borderId="39" xfId="0" applyFont="1" applyFill="1" applyBorder="1" applyProtection="1"/>
    <xf numFmtId="0" fontId="32" fillId="6" borderId="36" xfId="0" applyFont="1" applyFill="1" applyBorder="1" applyAlignment="1" applyProtection="1">
      <alignment horizontal="center" vertical="center"/>
    </xf>
    <xf numFmtId="0" fontId="19" fillId="6" borderId="39" xfId="0" applyFont="1" applyFill="1" applyBorder="1" applyAlignment="1" applyProtection="1">
      <alignment vertical="center"/>
    </xf>
    <xf numFmtId="0" fontId="6" fillId="12" borderId="40" xfId="0" applyFont="1" applyFill="1" applyBorder="1" applyAlignment="1" applyProtection="1">
      <alignment horizontal="left" vertical="center" wrapText="1"/>
    </xf>
    <xf numFmtId="0" fontId="25" fillId="35" borderId="41" xfId="0" applyFont="1" applyFill="1" applyBorder="1" applyAlignment="1" applyProtection="1">
      <alignment horizontal="left" vertical="center"/>
    </xf>
    <xf numFmtId="0" fontId="25" fillId="35" borderId="42" xfId="0" applyFont="1" applyFill="1" applyBorder="1" applyAlignment="1" applyProtection="1">
      <alignment horizontal="left" vertical="center"/>
    </xf>
    <xf numFmtId="0" fontId="25" fillId="35" borderId="43" xfId="0" applyFont="1" applyFill="1" applyBorder="1" applyAlignment="1" applyProtection="1">
      <alignment horizontal="left" vertical="center"/>
    </xf>
    <xf numFmtId="0" fontId="25" fillId="16" borderId="40" xfId="0" applyFont="1" applyFill="1" applyBorder="1" applyAlignment="1" applyProtection="1">
      <alignment horizontal="left" vertical="center" wrapText="1"/>
    </xf>
    <xf numFmtId="0" fontId="20" fillId="31" borderId="40" xfId="0" applyFont="1" applyFill="1" applyBorder="1" applyAlignment="1" applyProtection="1">
      <alignment horizontal="right" vertical="center" wrapText="1"/>
    </xf>
    <xf numFmtId="0" fontId="43" fillId="0" borderId="28" xfId="0" applyFont="1" applyFill="1" applyBorder="1" applyAlignment="1" applyProtection="1">
      <alignment horizontal="left" vertical="top"/>
    </xf>
    <xf numFmtId="0" fontId="29" fillId="0" borderId="40" xfId="0" applyFont="1" applyBorder="1" applyAlignment="1" applyProtection="1">
      <alignment horizontal="center"/>
    </xf>
    <xf numFmtId="0" fontId="25" fillId="16" borderId="41" xfId="0" applyFont="1" applyFill="1" applyBorder="1" applyAlignment="1" applyProtection="1">
      <alignment horizontal="left" vertical="center" wrapText="1"/>
    </xf>
    <xf numFmtId="0" fontId="25" fillId="16" borderId="42" xfId="0" applyFont="1" applyFill="1" applyBorder="1" applyAlignment="1" applyProtection="1">
      <alignment horizontal="left" vertical="center" wrapText="1"/>
    </xf>
    <xf numFmtId="0" fontId="25" fillId="16" borderId="43" xfId="0" applyFont="1" applyFill="1" applyBorder="1" applyAlignment="1" applyProtection="1">
      <alignment horizontal="left" vertical="center" wrapText="1"/>
    </xf>
    <xf numFmtId="0" fontId="25" fillId="35" borderId="40" xfId="0" applyFont="1" applyFill="1" applyBorder="1" applyAlignment="1" applyProtection="1">
      <alignment horizontal="left" vertical="center"/>
    </xf>
    <xf numFmtId="0" fontId="7" fillId="0" borderId="69" xfId="0" applyFont="1" applyBorder="1" applyAlignment="1" applyProtection="1">
      <alignment horizontal="left" vertical="center" wrapText="1"/>
    </xf>
    <xf numFmtId="0" fontId="7" fillId="0" borderId="9" xfId="0" applyFont="1" applyBorder="1" applyAlignment="1" applyProtection="1">
      <alignment horizontal="center"/>
    </xf>
    <xf numFmtId="0" fontId="19" fillId="0" borderId="11" xfId="0" applyFont="1" applyBorder="1" applyProtection="1"/>
    <xf numFmtId="0" fontId="29" fillId="0" borderId="28" xfId="0" applyFont="1" applyFill="1" applyBorder="1" applyAlignment="1" applyProtection="1">
      <alignment horizontal="center" vertical="center"/>
    </xf>
    <xf numFmtId="0" fontId="26" fillId="0" borderId="11" xfId="0" applyFont="1" applyBorder="1" applyProtection="1"/>
    <xf numFmtId="0" fontId="32" fillId="6" borderId="9" xfId="0" applyFont="1" applyFill="1" applyBorder="1" applyAlignment="1" applyProtection="1">
      <alignment horizontal="center"/>
    </xf>
    <xf numFmtId="0" fontId="19" fillId="6" borderId="38" xfId="0" applyFont="1" applyFill="1" applyBorder="1" applyProtection="1"/>
    <xf numFmtId="0" fontId="19" fillId="0" borderId="10" xfId="0" applyFont="1" applyBorder="1" applyProtection="1"/>
    <xf numFmtId="0" fontId="42" fillId="2" borderId="27" xfId="0" applyFont="1" applyFill="1" applyBorder="1" applyAlignment="1" applyProtection="1">
      <alignment horizontal="center"/>
    </xf>
    <xf numFmtId="0" fontId="19" fillId="0" borderId="23" xfId="0" applyFont="1" applyBorder="1" applyProtection="1"/>
    <xf numFmtId="0" fontId="7" fillId="0" borderId="40" xfId="0" applyFont="1" applyBorder="1" applyAlignment="1" applyProtection="1">
      <alignment horizontal="center" vertical="center"/>
    </xf>
    <xf numFmtId="0" fontId="19" fillId="0" borderId="40" xfId="0" applyFont="1" applyBorder="1" applyAlignment="1" applyProtection="1">
      <alignment vertical="center"/>
    </xf>
    <xf numFmtId="0" fontId="7" fillId="0" borderId="29"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32" fillId="6" borderId="40" xfId="0" applyFont="1" applyFill="1" applyBorder="1" applyAlignment="1" applyProtection="1">
      <alignment horizontal="center"/>
    </xf>
    <xf numFmtId="0" fontId="33" fillId="6" borderId="40" xfId="0" applyFont="1" applyFill="1" applyBorder="1" applyProtection="1"/>
    <xf numFmtId="0" fontId="32" fillId="6" borderId="41" xfId="0" applyFont="1" applyFill="1" applyBorder="1" applyAlignment="1" applyProtection="1">
      <alignment horizontal="center"/>
    </xf>
    <xf numFmtId="0" fontId="19" fillId="6" borderId="43" xfId="0" applyFont="1" applyFill="1" applyBorder="1" applyProtection="1"/>
    <xf numFmtId="0" fontId="7" fillId="0" borderId="28" xfId="0" applyFont="1" applyFill="1" applyBorder="1" applyAlignment="1" applyProtection="1">
      <alignment horizontal="left" vertical="center"/>
    </xf>
    <xf numFmtId="0" fontId="7" fillId="2" borderId="27" xfId="0" applyFont="1" applyFill="1" applyBorder="1" applyAlignment="1" applyProtection="1">
      <alignment horizontal="center"/>
    </xf>
    <xf numFmtId="0" fontId="19" fillId="0" borderId="28" xfId="0" applyFont="1" applyBorder="1" applyProtection="1"/>
    <xf numFmtId="0" fontId="32" fillId="2" borderId="27" xfId="0" applyFont="1" applyFill="1" applyBorder="1" applyAlignment="1" applyProtection="1">
      <alignment horizontal="center"/>
    </xf>
    <xf numFmtId="0" fontId="20" fillId="0" borderId="45" xfId="0" applyFont="1" applyBorder="1" applyAlignment="1" applyProtection="1">
      <alignment horizontal="center"/>
    </xf>
    <xf numFmtId="0" fontId="20" fillId="0" borderId="28" xfId="0" applyFont="1" applyBorder="1" applyAlignment="1" applyProtection="1">
      <alignment horizontal="center"/>
    </xf>
    <xf numFmtId="0" fontId="12" fillId="21" borderId="41" xfId="0" applyFont="1" applyFill="1" applyBorder="1" applyAlignment="1" applyProtection="1">
      <alignment horizontal="center" vertical="center"/>
    </xf>
    <xf numFmtId="0" fontId="12" fillId="21" borderId="42" xfId="0" applyFont="1" applyFill="1" applyBorder="1" applyAlignment="1" applyProtection="1">
      <alignment horizontal="center" vertical="center"/>
    </xf>
    <xf numFmtId="0" fontId="12" fillId="21" borderId="43" xfId="0" applyFont="1" applyFill="1" applyBorder="1" applyAlignment="1" applyProtection="1">
      <alignment horizontal="center" vertical="center"/>
    </xf>
    <xf numFmtId="0" fontId="20" fillId="0" borderId="0" xfId="0" applyFont="1" applyAlignment="1" applyProtection="1">
      <alignment horizontal="left" wrapText="1"/>
    </xf>
    <xf numFmtId="0" fontId="19" fillId="6" borderId="11" xfId="0" applyFont="1" applyFill="1" applyBorder="1" applyProtection="1"/>
    <xf numFmtId="0" fontId="20" fillId="0" borderId="36" xfId="0" applyFont="1" applyBorder="1" applyAlignment="1" applyProtection="1">
      <alignment horizontal="left" vertical="center"/>
    </xf>
    <xf numFmtId="0" fontId="20" fillId="0" borderId="39" xfId="0" applyFont="1" applyBorder="1" applyAlignment="1" applyProtection="1">
      <alignment horizontal="left" vertical="center"/>
    </xf>
    <xf numFmtId="0" fontId="20" fillId="0" borderId="70"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39" xfId="0" applyFont="1" applyBorder="1" applyAlignment="1" applyProtection="1">
      <alignment horizontal="left" vertical="center"/>
    </xf>
    <xf numFmtId="0" fontId="26" fillId="0" borderId="29" xfId="0" applyFont="1" applyBorder="1" applyAlignment="1" applyProtection="1">
      <alignment horizontal="left" vertical="top" wrapText="1"/>
    </xf>
    <xf numFmtId="0" fontId="26" fillId="0" borderId="31"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19" fillId="6" borderId="38" xfId="0" applyFont="1" applyFill="1" applyBorder="1" applyAlignment="1" applyProtection="1">
      <alignment vertical="center"/>
    </xf>
    <xf numFmtId="0" fontId="32" fillId="0" borderId="36" xfId="0" applyFont="1" applyBorder="1" applyAlignment="1" applyProtection="1">
      <alignment horizontal="center"/>
    </xf>
    <xf numFmtId="168" fontId="7" fillId="2" borderId="24" xfId="0" applyNumberFormat="1" applyFont="1" applyFill="1" applyBorder="1" applyAlignment="1" applyProtection="1">
      <alignment horizontal="center" vertical="center"/>
    </xf>
    <xf numFmtId="168" fontId="26" fillId="0" borderId="25" xfId="0" applyNumberFormat="1" applyFont="1" applyBorder="1" applyAlignment="1" applyProtection="1">
      <alignment horizontal="center" vertical="center"/>
    </xf>
    <xf numFmtId="168" fontId="26" fillId="0" borderId="26" xfId="0" applyNumberFormat="1" applyFont="1" applyBorder="1" applyAlignment="1" applyProtection="1">
      <alignment horizontal="center" vertical="center"/>
    </xf>
    <xf numFmtId="0" fontId="2" fillId="12" borderId="10" xfId="0" applyFont="1" applyFill="1" applyBorder="1" applyAlignment="1" applyProtection="1">
      <alignment vertical="center"/>
    </xf>
    <xf numFmtId="0" fontId="2" fillId="12" borderId="11" xfId="0" applyFont="1" applyFill="1" applyBorder="1" applyAlignment="1" applyProtection="1">
      <alignment vertical="center"/>
    </xf>
    <xf numFmtId="0" fontId="20" fillId="0" borderId="0" xfId="0" applyFont="1" applyAlignment="1" applyProtection="1">
      <alignment horizontal="left"/>
    </xf>
    <xf numFmtId="0" fontId="7" fillId="0" borderId="31"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7" fillId="29" borderId="9" xfId="0" applyFont="1" applyFill="1" applyBorder="1" applyAlignment="1" applyProtection="1">
      <alignment horizontal="right" vertical="center" wrapText="1"/>
    </xf>
    <xf numFmtId="0" fontId="19" fillId="12" borderId="11" xfId="0" applyFont="1" applyFill="1" applyBorder="1" applyAlignment="1" applyProtection="1">
      <alignment horizontal="right" vertical="center"/>
    </xf>
    <xf numFmtId="9" fontId="20" fillId="27" borderId="36" xfId="0" applyNumberFormat="1" applyFont="1" applyFill="1" applyBorder="1" applyAlignment="1" applyProtection="1">
      <alignment horizontal="center"/>
    </xf>
    <xf numFmtId="9" fontId="20" fillId="27" borderId="38" xfId="0" applyNumberFormat="1" applyFont="1" applyFill="1" applyBorder="1" applyAlignment="1" applyProtection="1">
      <alignment horizontal="center"/>
    </xf>
    <xf numFmtId="9" fontId="20" fillId="27" borderId="39" xfId="0" applyNumberFormat="1" applyFont="1" applyFill="1" applyBorder="1" applyAlignment="1" applyProtection="1">
      <alignment horizontal="center"/>
    </xf>
    <xf numFmtId="0" fontId="26" fillId="0" borderId="28" xfId="0" applyFont="1" applyFill="1" applyBorder="1" applyAlignment="1" applyProtection="1">
      <alignment horizontal="right"/>
    </xf>
    <xf numFmtId="0" fontId="32" fillId="6" borderId="9" xfId="0" applyFont="1" applyFill="1" applyBorder="1" applyAlignment="1" applyProtection="1">
      <alignment horizontal="center" vertical="center"/>
    </xf>
    <xf numFmtId="0" fontId="19" fillId="6" borderId="10" xfId="0" applyFont="1" applyFill="1" applyBorder="1" applyAlignment="1" applyProtection="1">
      <alignment vertical="center"/>
    </xf>
    <xf numFmtId="0" fontId="19" fillId="6" borderId="11" xfId="0" applyFont="1" applyFill="1" applyBorder="1" applyAlignment="1" applyProtection="1">
      <alignment vertical="center"/>
    </xf>
    <xf numFmtId="0" fontId="7" fillId="10" borderId="28" xfId="0" applyFont="1" applyFill="1" applyBorder="1" applyAlignment="1" applyProtection="1">
      <alignment horizontal="left" wrapText="1"/>
    </xf>
    <xf numFmtId="0" fontId="7" fillId="4" borderId="40" xfId="0" applyFont="1" applyFill="1" applyBorder="1" applyAlignment="1" applyProtection="1">
      <alignment horizontal="center" vertical="center"/>
    </xf>
    <xf numFmtId="0" fontId="32" fillId="0" borderId="9" xfId="0" applyFont="1" applyBorder="1" applyAlignment="1" applyProtection="1">
      <alignment horizontal="center"/>
    </xf>
    <xf numFmtId="9" fontId="20" fillId="27" borderId="36" xfId="0" applyNumberFormat="1" applyFont="1" applyFill="1" applyBorder="1" applyAlignment="1" applyProtection="1">
      <alignment horizontal="center" vertical="center"/>
    </xf>
    <xf numFmtId="9" fontId="20" fillId="27" borderId="38" xfId="0" applyNumberFormat="1" applyFont="1" applyFill="1" applyBorder="1" applyAlignment="1" applyProtection="1">
      <alignment horizontal="center" vertical="center"/>
    </xf>
    <xf numFmtId="9" fontId="20" fillId="27" borderId="39" xfId="0" applyNumberFormat="1" applyFont="1" applyFill="1" applyBorder="1" applyAlignment="1" applyProtection="1">
      <alignment horizontal="center" vertical="center"/>
    </xf>
    <xf numFmtId="4" fontId="20" fillId="5" borderId="9" xfId="0" applyNumberFormat="1" applyFont="1" applyFill="1" applyBorder="1" applyAlignment="1" applyProtection="1">
      <alignment horizontal="center" vertical="center"/>
    </xf>
    <xf numFmtId="0" fontId="21" fillId="0" borderId="0" xfId="0" applyFont="1" applyAlignment="1" applyProtection="1">
      <alignment horizontal="left" vertical="center" wrapText="1"/>
    </xf>
    <xf numFmtId="0" fontId="12" fillId="21" borderId="9" xfId="0" applyFont="1" applyFill="1" applyBorder="1" applyAlignment="1" applyProtection="1">
      <alignment horizontal="center" vertical="center"/>
    </xf>
    <xf numFmtId="0" fontId="23" fillId="13" borderId="10" xfId="0" applyFont="1" applyFill="1" applyBorder="1" applyAlignment="1" applyProtection="1">
      <alignment horizontal="center"/>
    </xf>
    <xf numFmtId="0" fontId="23" fillId="13" borderId="11" xfId="0" applyFont="1" applyFill="1" applyBorder="1" applyAlignment="1" applyProtection="1">
      <alignment horizontal="center"/>
    </xf>
    <xf numFmtId="0" fontId="27" fillId="0" borderId="0" xfId="0" applyFont="1" applyAlignment="1" applyProtection="1">
      <alignment horizontal="left" vertical="top" wrapText="1"/>
    </xf>
    <xf numFmtId="0" fontId="19" fillId="6" borderId="10" xfId="0" applyFont="1" applyFill="1" applyBorder="1" applyProtection="1"/>
    <xf numFmtId="168" fontId="20" fillId="2" borderId="24" xfId="0" applyNumberFormat="1" applyFont="1" applyFill="1" applyBorder="1" applyAlignment="1" applyProtection="1">
      <alignment horizontal="center" vertical="center"/>
    </xf>
    <xf numFmtId="168" fontId="19" fillId="0" borderId="25" xfId="0" applyNumberFormat="1" applyFont="1" applyBorder="1" applyAlignment="1" applyProtection="1">
      <alignment horizontal="center" vertical="center"/>
    </xf>
    <xf numFmtId="168" fontId="19" fillId="0" borderId="26" xfId="0" applyNumberFormat="1" applyFont="1" applyBorder="1" applyAlignment="1" applyProtection="1">
      <alignment horizontal="center" vertical="center"/>
    </xf>
    <xf numFmtId="4" fontId="20" fillId="5" borderId="9" xfId="0" applyNumberFormat="1" applyFont="1" applyFill="1" applyBorder="1" applyAlignment="1" applyProtection="1">
      <alignment horizontal="center"/>
    </xf>
    <xf numFmtId="0" fontId="16" fillId="38" borderId="40"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B14" sqref="B14:M14"/>
    </sheetView>
  </sheetViews>
  <sheetFormatPr defaultColWidth="12.6640625" defaultRowHeight="15" customHeight="1" x14ac:dyDescent="0.3"/>
  <cols>
    <col min="1" max="12" width="7.6640625" style="16" customWidth="1"/>
    <col min="13" max="13" width="31.08203125" style="16" customWidth="1"/>
    <col min="14" max="26" width="7.6640625" style="16" customWidth="1"/>
    <col min="27" max="16384" width="12.6640625" style="16"/>
  </cols>
  <sheetData>
    <row r="1" spans="1:13" ht="14" x14ac:dyDescent="0.3">
      <c r="A1" s="17" t="s">
        <v>0</v>
      </c>
    </row>
    <row r="2" spans="1:13" ht="15" customHeight="1" thickBot="1" x14ac:dyDescent="0.35"/>
    <row r="3" spans="1:13" ht="14" x14ac:dyDescent="0.3">
      <c r="B3" s="330" t="s">
        <v>420</v>
      </c>
      <c r="C3" s="331"/>
      <c r="D3" s="331"/>
      <c r="E3" s="331"/>
      <c r="F3" s="331"/>
      <c r="G3" s="331"/>
      <c r="H3" s="331"/>
      <c r="I3" s="331"/>
      <c r="J3" s="331"/>
      <c r="K3" s="331"/>
      <c r="L3" s="331"/>
      <c r="M3" s="332"/>
    </row>
    <row r="4" spans="1:13" ht="14" x14ac:dyDescent="0.3">
      <c r="B4" s="333"/>
      <c r="C4" s="334"/>
      <c r="D4" s="334"/>
      <c r="E4" s="334"/>
      <c r="F4" s="334"/>
      <c r="G4" s="334"/>
      <c r="H4" s="334"/>
      <c r="I4" s="334"/>
      <c r="J4" s="334"/>
      <c r="K4" s="334"/>
      <c r="L4" s="334"/>
      <c r="M4" s="335"/>
    </row>
    <row r="5" spans="1:13" ht="14" x14ac:dyDescent="0.3">
      <c r="B5" s="333"/>
      <c r="C5" s="334"/>
      <c r="D5" s="334"/>
      <c r="E5" s="334"/>
      <c r="F5" s="334"/>
      <c r="G5" s="334"/>
      <c r="H5" s="334"/>
      <c r="I5" s="334"/>
      <c r="J5" s="334"/>
      <c r="K5" s="334"/>
      <c r="L5" s="334"/>
      <c r="M5" s="335"/>
    </row>
    <row r="6" spans="1:13" ht="14.5" thickBot="1" x14ac:dyDescent="0.35">
      <c r="B6" s="336"/>
      <c r="C6" s="337"/>
      <c r="D6" s="337"/>
      <c r="E6" s="337"/>
      <c r="F6" s="337"/>
      <c r="G6" s="337"/>
      <c r="H6" s="337"/>
      <c r="I6" s="337"/>
      <c r="J6" s="337"/>
      <c r="K6" s="337"/>
      <c r="L6" s="337"/>
      <c r="M6" s="338"/>
    </row>
    <row r="7" spans="1:13" ht="15" customHeight="1" thickBot="1" x14ac:dyDescent="0.35"/>
    <row r="8" spans="1:13" ht="14" x14ac:dyDescent="0.3">
      <c r="B8" s="339" t="s">
        <v>214</v>
      </c>
      <c r="C8" s="340"/>
      <c r="D8" s="340"/>
      <c r="E8" s="340"/>
      <c r="F8" s="340"/>
      <c r="G8" s="340"/>
      <c r="H8" s="340"/>
      <c r="I8" s="340"/>
      <c r="J8" s="340"/>
      <c r="K8" s="340"/>
      <c r="L8" s="340"/>
      <c r="M8" s="341"/>
    </row>
    <row r="9" spans="1:13" ht="14.5" thickBot="1" x14ac:dyDescent="0.35">
      <c r="B9" s="342"/>
      <c r="C9" s="343"/>
      <c r="D9" s="343"/>
      <c r="E9" s="343"/>
      <c r="F9" s="343"/>
      <c r="G9" s="343"/>
      <c r="H9" s="343"/>
      <c r="I9" s="343"/>
      <c r="J9" s="343"/>
      <c r="K9" s="343"/>
      <c r="L9" s="343"/>
      <c r="M9" s="344"/>
    </row>
    <row r="10" spans="1:13" ht="15" customHeight="1" x14ac:dyDescent="0.3">
      <c r="C10" s="326"/>
    </row>
    <row r="11" spans="1:13" ht="18" x14ac:dyDescent="0.3">
      <c r="B11" s="345" t="s">
        <v>1</v>
      </c>
      <c r="C11" s="346"/>
      <c r="D11" s="346"/>
      <c r="E11" s="346"/>
      <c r="F11" s="346"/>
      <c r="G11" s="346"/>
      <c r="H11" s="346"/>
      <c r="I11" s="346"/>
      <c r="J11" s="346"/>
      <c r="K11" s="346"/>
      <c r="L11" s="346"/>
      <c r="M11" s="347"/>
    </row>
    <row r="12" spans="1:13" ht="15.5" x14ac:dyDescent="0.3">
      <c r="B12" s="348"/>
      <c r="C12" s="349"/>
      <c r="D12" s="349"/>
      <c r="E12" s="349"/>
      <c r="F12" s="349"/>
      <c r="G12" s="349"/>
      <c r="H12" s="349"/>
      <c r="I12" s="349"/>
      <c r="J12" s="349"/>
      <c r="K12" s="349"/>
      <c r="L12" s="349"/>
      <c r="M12" s="350"/>
    </row>
    <row r="13" spans="1:13" ht="30" customHeight="1" x14ac:dyDescent="0.3">
      <c r="B13" s="351"/>
      <c r="C13" s="352"/>
      <c r="D13" s="352"/>
      <c r="E13" s="352"/>
      <c r="F13" s="352"/>
      <c r="G13" s="352"/>
      <c r="H13" s="352"/>
      <c r="I13" s="352"/>
      <c r="J13" s="352"/>
      <c r="K13" s="352"/>
      <c r="L13" s="352"/>
      <c r="M13" s="353"/>
    </row>
    <row r="14" spans="1:13" ht="18" x14ac:dyDescent="0.3">
      <c r="B14" s="354" t="s">
        <v>458</v>
      </c>
      <c r="C14" s="355"/>
      <c r="D14" s="355"/>
      <c r="E14" s="355"/>
      <c r="F14" s="355"/>
      <c r="G14" s="355"/>
      <c r="H14" s="355"/>
      <c r="I14" s="355"/>
      <c r="J14" s="355"/>
      <c r="K14" s="355"/>
      <c r="L14" s="355"/>
      <c r="M14" s="356"/>
    </row>
    <row r="15" spans="1:13" ht="15" customHeight="1" x14ac:dyDescent="0.3">
      <c r="B15" s="653"/>
      <c r="C15" s="653"/>
      <c r="D15" s="653"/>
      <c r="E15" s="653"/>
      <c r="F15" s="653"/>
      <c r="G15" s="653"/>
      <c r="H15" s="653"/>
      <c r="I15" s="653"/>
      <c r="J15" s="653"/>
      <c r="K15" s="653"/>
      <c r="L15" s="653"/>
      <c r="M15" s="653"/>
    </row>
    <row r="16" spans="1:13" ht="15.75" customHeight="1" x14ac:dyDescent="0.3">
      <c r="B16" s="653"/>
      <c r="C16" s="653"/>
      <c r="D16" s="653"/>
      <c r="E16" s="653"/>
      <c r="F16" s="653"/>
      <c r="G16" s="653"/>
      <c r="H16" s="653"/>
      <c r="I16" s="653"/>
      <c r="J16" s="653"/>
      <c r="K16" s="653"/>
      <c r="L16" s="653"/>
      <c r="M16" s="653"/>
    </row>
    <row r="17" spans="2:13" ht="15.75" customHeight="1" x14ac:dyDescent="0.3">
      <c r="B17" s="653"/>
      <c r="C17" s="653"/>
      <c r="D17" s="653"/>
      <c r="E17" s="653"/>
      <c r="F17" s="653"/>
      <c r="G17" s="653"/>
      <c r="H17" s="653"/>
      <c r="I17" s="653"/>
      <c r="J17" s="653"/>
      <c r="K17" s="653"/>
      <c r="L17" s="653"/>
      <c r="M17" s="653"/>
    </row>
    <row r="18" spans="2:13" ht="14" x14ac:dyDescent="0.3">
      <c r="B18" s="653"/>
      <c r="C18" s="653"/>
      <c r="D18" s="653"/>
      <c r="E18" s="653"/>
      <c r="F18" s="653"/>
      <c r="G18" s="653"/>
      <c r="H18" s="653"/>
      <c r="I18" s="653"/>
      <c r="J18" s="653"/>
      <c r="K18" s="653"/>
      <c r="L18" s="653"/>
      <c r="M18" s="653"/>
    </row>
    <row r="19" spans="2:13" ht="15.75" customHeight="1" x14ac:dyDescent="0.3"/>
    <row r="20" spans="2:13" ht="15.75" customHeight="1" x14ac:dyDescent="0.3"/>
    <row r="21" spans="2:13" ht="15.75" customHeight="1" x14ac:dyDescent="0.3">
      <c r="G21" s="326"/>
    </row>
    <row r="22" spans="2:13" ht="15.75" customHeight="1" x14ac:dyDescent="0.3"/>
    <row r="23" spans="2:13" ht="15.75" customHeight="1" x14ac:dyDescent="0.3"/>
    <row r="24" spans="2:13" ht="15.75" customHeight="1" x14ac:dyDescent="0.3"/>
    <row r="25" spans="2:13" ht="15.75" customHeight="1" x14ac:dyDescent="0.3"/>
    <row r="26" spans="2:13" ht="15.75" customHeight="1" x14ac:dyDescent="0.3"/>
    <row r="27" spans="2:13" ht="15.75" customHeight="1" x14ac:dyDescent="0.3"/>
    <row r="28" spans="2:13" ht="15.75" customHeight="1" x14ac:dyDescent="0.3"/>
    <row r="29" spans="2:13" ht="15.75" customHeight="1" x14ac:dyDescent="0.3"/>
    <row r="30" spans="2:13" ht="15.75" customHeight="1" x14ac:dyDescent="0.3"/>
    <row r="31" spans="2:13" ht="15.75" customHeight="1" x14ac:dyDescent="0.3"/>
    <row r="32" spans="2:13"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327" t="s">
        <v>2</v>
      </c>
      <c r="C59" s="328"/>
      <c r="D59" s="328"/>
      <c r="E59" s="328"/>
      <c r="F59" s="328"/>
      <c r="G59" s="328"/>
      <c r="H59" s="328"/>
      <c r="I59" s="328"/>
      <c r="J59" s="328"/>
      <c r="K59" s="328"/>
      <c r="L59" s="328"/>
      <c r="M59" s="328"/>
    </row>
    <row r="60" spans="2:13" ht="15.75" customHeight="1" x14ac:dyDescent="0.3"/>
    <row r="61" spans="2:13" ht="15.75" customHeight="1" x14ac:dyDescent="0.3"/>
    <row r="62" spans="2:13" ht="15.75" customHeight="1" x14ac:dyDescent="0.3">
      <c r="B62" s="329"/>
      <c r="C62" s="328"/>
      <c r="D62" s="328"/>
      <c r="E62" s="328"/>
      <c r="F62" s="328"/>
      <c r="G62" s="328"/>
      <c r="H62" s="328"/>
      <c r="I62" s="328"/>
      <c r="J62" s="328"/>
      <c r="K62" s="328"/>
      <c r="L62" s="328"/>
      <c r="M62" s="328"/>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9">
    <mergeCell ref="B59:M59"/>
    <mergeCell ref="B62:M62"/>
    <mergeCell ref="B3:M6"/>
    <mergeCell ref="B8:M9"/>
    <mergeCell ref="B11:M11"/>
    <mergeCell ref="B12:M12"/>
    <mergeCell ref="B13:M13"/>
    <mergeCell ref="B14:M14"/>
    <mergeCell ref="B15:M18"/>
  </mergeCells>
  <pageMargins left="0.7" right="0.7" top="0.75" bottom="0.75"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36"/>
  <sheetViews>
    <sheetView showGridLines="0" zoomScale="80" zoomScaleNormal="80" workbookViewId="0">
      <selection activeCell="J21" sqref="J21"/>
    </sheetView>
  </sheetViews>
  <sheetFormatPr defaultColWidth="12.6640625" defaultRowHeight="15" customHeight="1" x14ac:dyDescent="0.25"/>
  <cols>
    <col min="1" max="1" width="1.1640625" style="18" customWidth="1"/>
    <col min="2" max="2" width="7.6640625" style="18" customWidth="1"/>
    <col min="3" max="3" width="40.58203125" style="18" customWidth="1"/>
    <col min="4" max="4" width="12.25" style="18" customWidth="1"/>
    <col min="5" max="5" width="13.4140625" style="18" customWidth="1"/>
    <col min="6" max="6" width="15.6640625" style="18" customWidth="1"/>
    <col min="7" max="7" width="14.33203125" style="18" customWidth="1"/>
    <col min="8" max="8" width="12.25" style="18" customWidth="1"/>
    <col min="9" max="9" width="7.6640625" style="18" customWidth="1"/>
    <col min="10" max="10" width="19.08203125" style="18" customWidth="1"/>
    <col min="11" max="11" width="20.4140625" style="34" customWidth="1"/>
    <col min="12" max="12" width="15.83203125" style="34" customWidth="1"/>
    <col min="13" max="13" width="11.6640625" style="18" bestFit="1" customWidth="1"/>
    <col min="14" max="24" width="7.6640625" style="18" customWidth="1"/>
    <col min="25" max="16384" width="12.6640625" style="18"/>
  </cols>
  <sheetData>
    <row r="1" spans="2:13" ht="30" customHeight="1" x14ac:dyDescent="0.5">
      <c r="B1" s="644" t="s">
        <v>407</v>
      </c>
      <c r="C1" s="645"/>
      <c r="D1" s="645"/>
      <c r="E1" s="645"/>
      <c r="F1" s="645"/>
      <c r="G1" s="645"/>
      <c r="H1" s="646"/>
      <c r="I1" s="199"/>
    </row>
    <row r="2" spans="2:13" ht="13" x14ac:dyDescent="0.25">
      <c r="B2" s="89"/>
      <c r="C2" s="89"/>
      <c r="D2" s="89"/>
      <c r="E2" s="200"/>
      <c r="F2" s="200"/>
      <c r="G2" s="200"/>
      <c r="H2" s="120"/>
      <c r="I2" s="120"/>
    </row>
    <row r="3" spans="2:13" ht="16.5" customHeight="1" x14ac:dyDescent="0.25">
      <c r="B3" s="647" t="s">
        <v>162</v>
      </c>
      <c r="C3" s="484"/>
      <c r="D3" s="91">
        <f>'1. Cover Sheet'!C13</f>
        <v>0</v>
      </c>
      <c r="E3" s="200"/>
      <c r="F3" s="200"/>
      <c r="G3" s="200"/>
      <c r="H3" s="120"/>
      <c r="I3" s="120"/>
    </row>
    <row r="4" spans="2:13" ht="13" x14ac:dyDescent="0.25">
      <c r="B4" s="90"/>
      <c r="C4" s="91"/>
      <c r="D4" s="83"/>
      <c r="E4" s="83"/>
      <c r="F4" s="83"/>
      <c r="G4" s="83"/>
    </row>
    <row r="5" spans="2:13" ht="12.5" x14ac:dyDescent="0.25">
      <c r="B5" s="520" t="s">
        <v>419</v>
      </c>
      <c r="C5" s="484"/>
      <c r="D5" s="484"/>
      <c r="E5" s="484"/>
      <c r="F5" s="484"/>
      <c r="G5" s="484"/>
      <c r="H5" s="484"/>
      <c r="I5" s="201"/>
    </row>
    <row r="6" spans="2:13" ht="12.5" x14ac:dyDescent="0.25">
      <c r="B6" s="643" t="s">
        <v>205</v>
      </c>
      <c r="C6" s="484"/>
      <c r="D6" s="484"/>
      <c r="E6" s="484"/>
      <c r="F6" s="484"/>
      <c r="G6" s="484"/>
      <c r="H6" s="484"/>
      <c r="I6" s="201"/>
    </row>
    <row r="7" spans="2:13" ht="12.5" x14ac:dyDescent="0.25">
      <c r="B7" s="178"/>
    </row>
    <row r="8" spans="2:13" ht="21.5" customHeight="1" x14ac:dyDescent="0.25">
      <c r="B8" s="473" t="s">
        <v>408</v>
      </c>
      <c r="C8" s="622"/>
      <c r="D8" s="622"/>
      <c r="E8" s="622"/>
      <c r="F8" s="622"/>
      <c r="G8" s="622"/>
      <c r="H8" s="623"/>
    </row>
    <row r="9" spans="2:13" ht="20" customHeight="1" x14ac:dyDescent="0.25">
      <c r="B9" s="18" t="s">
        <v>442</v>
      </c>
      <c r="C9" s="19"/>
      <c r="D9" s="19"/>
      <c r="E9" s="20"/>
      <c r="F9" s="20"/>
      <c r="H9" s="21"/>
      <c r="I9" s="22"/>
      <c r="J9" s="22"/>
      <c r="K9" s="22"/>
      <c r="L9" s="22"/>
      <c r="M9" s="22"/>
    </row>
    <row r="10" spans="2:13" ht="12.5" x14ac:dyDescent="0.25">
      <c r="B10" s="624" t="s">
        <v>189</v>
      </c>
      <c r="C10" s="484"/>
    </row>
    <row r="11" spans="2:13" ht="12.5" x14ac:dyDescent="0.25">
      <c r="B11" s="624" t="s">
        <v>190</v>
      </c>
      <c r="C11" s="484"/>
      <c r="D11" s="484"/>
      <c r="E11" s="484"/>
      <c r="F11" s="484"/>
      <c r="G11" s="484"/>
      <c r="H11" s="484"/>
      <c r="I11" s="484"/>
    </row>
    <row r="12" spans="2:13" ht="13" x14ac:dyDescent="0.3">
      <c r="B12" s="285"/>
      <c r="C12" s="178"/>
      <c r="D12" s="178"/>
      <c r="E12" s="178"/>
      <c r="F12" s="178"/>
      <c r="G12" s="178"/>
      <c r="H12" s="178"/>
      <c r="I12" s="178"/>
    </row>
    <row r="13" spans="2:13" ht="36" customHeight="1" x14ac:dyDescent="0.3">
      <c r="B13" s="590" t="s">
        <v>413</v>
      </c>
      <c r="C13" s="625"/>
      <c r="D13" s="45" t="s">
        <v>206</v>
      </c>
      <c r="E13" s="45" t="s">
        <v>29</v>
      </c>
      <c r="F13" s="45" t="s">
        <v>207</v>
      </c>
      <c r="G13" s="45" t="s">
        <v>208</v>
      </c>
      <c r="H13" s="45" t="s">
        <v>209</v>
      </c>
      <c r="I13" s="83"/>
      <c r="J13" s="636" t="s">
        <v>226</v>
      </c>
      <c r="K13" s="636"/>
      <c r="L13" s="636"/>
    </row>
    <row r="14" spans="2:13" ht="14" customHeight="1" x14ac:dyDescent="0.3">
      <c r="B14" s="592"/>
      <c r="C14" s="626"/>
      <c r="D14" s="583" t="s">
        <v>200</v>
      </c>
      <c r="E14" s="648"/>
      <c r="F14" s="648"/>
      <c r="G14" s="648"/>
      <c r="H14" s="607"/>
      <c r="I14" s="83"/>
      <c r="J14" s="637" t="s">
        <v>167</v>
      </c>
      <c r="K14" s="637" t="s">
        <v>168</v>
      </c>
      <c r="L14" s="637" t="s">
        <v>315</v>
      </c>
    </row>
    <row r="15" spans="2:13" ht="18" customHeight="1" x14ac:dyDescent="0.3">
      <c r="B15" s="611" t="s">
        <v>210</v>
      </c>
      <c r="C15" s="612"/>
      <c r="D15" s="638"/>
      <c r="E15" s="585"/>
      <c r="F15" s="585"/>
      <c r="G15" s="585"/>
      <c r="H15" s="580"/>
      <c r="I15" s="83"/>
      <c r="J15" s="637"/>
      <c r="K15" s="637"/>
      <c r="L15" s="637"/>
    </row>
    <row r="16" spans="2:13" ht="13" x14ac:dyDescent="0.25">
      <c r="B16" s="608" t="s">
        <v>321</v>
      </c>
      <c r="C16" s="609"/>
      <c r="D16" s="273"/>
      <c r="E16" s="273"/>
      <c r="F16" s="273"/>
      <c r="G16" s="273"/>
      <c r="H16" s="273"/>
      <c r="I16" s="83"/>
      <c r="J16" s="286">
        <f>D16+E16+F16+G16+H16</f>
        <v>0</v>
      </c>
      <c r="K16" s="117">
        <v>0.15</v>
      </c>
      <c r="L16" s="287">
        <f>(J16/100)*15</f>
        <v>0</v>
      </c>
    </row>
    <row r="17" spans="2:13" ht="13" x14ac:dyDescent="0.25">
      <c r="B17" s="608" t="s">
        <v>322</v>
      </c>
      <c r="C17" s="610"/>
      <c r="D17" s="277"/>
      <c r="E17" s="277"/>
      <c r="F17" s="277"/>
      <c r="G17" s="277"/>
      <c r="H17" s="277"/>
      <c r="I17" s="83"/>
      <c r="J17" s="288">
        <f>D17+E17+F17+G17+H17</f>
        <v>0</v>
      </c>
      <c r="K17" s="118">
        <v>0.1</v>
      </c>
      <c r="L17" s="289">
        <f>(J17/100)*10</f>
        <v>0</v>
      </c>
    </row>
    <row r="18" spans="2:13" ht="14" customHeight="1" x14ac:dyDescent="0.25">
      <c r="B18" s="608" t="s">
        <v>323</v>
      </c>
      <c r="C18" s="609"/>
      <c r="D18" s="159"/>
      <c r="E18" s="159"/>
      <c r="F18" s="159"/>
      <c r="G18" s="159"/>
      <c r="H18" s="159"/>
      <c r="I18" s="83"/>
      <c r="J18" s="629"/>
      <c r="K18" s="630"/>
      <c r="L18" s="631"/>
    </row>
    <row r="19" spans="2:13" ht="13" x14ac:dyDescent="0.25">
      <c r="B19" s="608" t="s">
        <v>324</v>
      </c>
      <c r="C19" s="609"/>
      <c r="D19" s="159"/>
      <c r="E19" s="159"/>
      <c r="F19" s="159"/>
      <c r="G19" s="159"/>
      <c r="H19" s="159"/>
      <c r="I19" s="83"/>
      <c r="J19" s="290"/>
      <c r="K19" s="291"/>
      <c r="L19" s="292"/>
    </row>
    <row r="20" spans="2:13" ht="21" customHeight="1" x14ac:dyDescent="0.25">
      <c r="B20" s="611" t="s">
        <v>211</v>
      </c>
      <c r="C20" s="612"/>
      <c r="D20" s="649"/>
      <c r="E20" s="650"/>
      <c r="F20" s="650"/>
      <c r="G20" s="650"/>
      <c r="H20" s="651"/>
      <c r="I20" s="83"/>
      <c r="J20" s="652"/>
      <c r="K20" s="648"/>
      <c r="L20" s="607"/>
      <c r="M20" s="120"/>
    </row>
    <row r="21" spans="2:13" ht="13" x14ac:dyDescent="0.25">
      <c r="B21" s="608" t="s">
        <v>321</v>
      </c>
      <c r="C21" s="609"/>
      <c r="D21" s="273"/>
      <c r="E21" s="273"/>
      <c r="F21" s="273"/>
      <c r="G21" s="273"/>
      <c r="H21" s="273"/>
      <c r="I21" s="83"/>
      <c r="J21" s="288">
        <f>D21+E21+F21+G21+H21</f>
        <v>0</v>
      </c>
      <c r="K21" s="118">
        <v>0.5</v>
      </c>
      <c r="L21" s="289">
        <f>(J21/100)*50</f>
        <v>0</v>
      </c>
      <c r="M21" s="120"/>
    </row>
    <row r="22" spans="2:13" ht="13" x14ac:dyDescent="0.25">
      <c r="B22" s="608" t="s">
        <v>322</v>
      </c>
      <c r="C22" s="609"/>
      <c r="D22" s="273"/>
      <c r="E22" s="273"/>
      <c r="F22" s="273"/>
      <c r="G22" s="273"/>
      <c r="H22" s="273"/>
      <c r="I22" s="83"/>
      <c r="J22" s="288">
        <f>D22+E22+F22+G22+H22</f>
        <v>0</v>
      </c>
      <c r="K22" s="118">
        <v>0.25</v>
      </c>
      <c r="L22" s="289">
        <f>(J22/100)*25</f>
        <v>0</v>
      </c>
      <c r="M22" s="33"/>
    </row>
    <row r="23" spans="2:13" ht="13" x14ac:dyDescent="0.25">
      <c r="B23" s="608" t="s">
        <v>323</v>
      </c>
      <c r="C23" s="609"/>
      <c r="D23" s="159"/>
      <c r="E23" s="159"/>
      <c r="F23" s="159"/>
      <c r="G23" s="159"/>
      <c r="H23" s="159"/>
      <c r="I23" s="83"/>
      <c r="J23" s="629"/>
      <c r="K23" s="630"/>
      <c r="L23" s="631"/>
      <c r="M23" s="33"/>
    </row>
    <row r="24" spans="2:13" ht="13" x14ac:dyDescent="0.25">
      <c r="B24" s="608" t="s">
        <v>324</v>
      </c>
      <c r="C24" s="609"/>
      <c r="D24" s="159"/>
      <c r="E24" s="159"/>
      <c r="F24" s="159"/>
      <c r="G24" s="159"/>
      <c r="H24" s="159"/>
      <c r="I24" s="83"/>
      <c r="J24" s="629"/>
      <c r="K24" s="630"/>
      <c r="L24" s="631"/>
      <c r="M24" s="120"/>
    </row>
    <row r="25" spans="2:13" ht="30" customHeight="1" x14ac:dyDescent="0.3">
      <c r="B25" s="220"/>
      <c r="C25" s="220"/>
      <c r="D25" s="293"/>
      <c r="E25" s="293"/>
      <c r="F25" s="293"/>
      <c r="G25" s="293"/>
      <c r="H25" s="83"/>
      <c r="I25" s="83"/>
      <c r="J25" s="627" t="s">
        <v>415</v>
      </c>
      <c r="K25" s="628"/>
      <c r="L25" s="294">
        <f>SUM(L16+L17+L21+L22)</f>
        <v>0</v>
      </c>
      <c r="M25" s="120"/>
    </row>
    <row r="26" spans="2:13" ht="15.75" customHeight="1" x14ac:dyDescent="0.3">
      <c r="I26" s="83"/>
      <c r="J26" s="295"/>
      <c r="K26" s="295"/>
      <c r="L26" s="296"/>
      <c r="M26" s="120"/>
    </row>
    <row r="27" spans="2:13" ht="35" customHeight="1" x14ac:dyDescent="0.3">
      <c r="B27" s="473" t="s">
        <v>444</v>
      </c>
      <c r="C27" s="622"/>
      <c r="D27" s="622"/>
      <c r="E27" s="622"/>
      <c r="F27" s="622"/>
      <c r="G27" s="622"/>
      <c r="H27" s="623"/>
      <c r="I27" s="83"/>
      <c r="J27" s="42"/>
      <c r="K27" s="42"/>
      <c r="L27" s="297"/>
      <c r="M27" s="33"/>
    </row>
    <row r="28" spans="2:13" ht="20" customHeight="1" x14ac:dyDescent="0.25">
      <c r="B28" s="18" t="s">
        <v>443</v>
      </c>
      <c r="C28" s="19"/>
      <c r="D28" s="19"/>
      <c r="E28" s="20"/>
      <c r="F28" s="20"/>
      <c r="H28" s="21"/>
      <c r="I28" s="22"/>
      <c r="J28" s="22"/>
      <c r="K28" s="22"/>
      <c r="L28" s="22"/>
      <c r="M28" s="22"/>
    </row>
    <row r="29" spans="2:13" ht="12.5" x14ac:dyDescent="0.25">
      <c r="B29" s="624" t="s">
        <v>189</v>
      </c>
      <c r="C29" s="484"/>
    </row>
    <row r="30" spans="2:13" ht="12.5" x14ac:dyDescent="0.25">
      <c r="B30" s="624" t="s">
        <v>190</v>
      </c>
      <c r="C30" s="484"/>
      <c r="D30" s="484"/>
      <c r="E30" s="484"/>
      <c r="F30" s="484"/>
      <c r="G30" s="484"/>
      <c r="H30" s="484"/>
      <c r="I30" s="484"/>
    </row>
    <row r="31" spans="2:13" ht="15.75" customHeight="1" x14ac:dyDescent="0.3">
      <c r="B31" s="220"/>
      <c r="C31" s="220"/>
      <c r="D31" s="293"/>
      <c r="E31" s="293"/>
      <c r="F31" s="293"/>
      <c r="G31" s="293"/>
      <c r="H31" s="83"/>
      <c r="I31" s="83"/>
      <c r="J31" s="636"/>
      <c r="K31" s="636"/>
      <c r="L31" s="636"/>
      <c r="M31" s="33"/>
    </row>
    <row r="32" spans="2:13" ht="32.5" customHeight="1" x14ac:dyDescent="0.3">
      <c r="B32" s="590" t="s">
        <v>414</v>
      </c>
      <c r="C32" s="625"/>
      <c r="D32" s="45" t="s">
        <v>30</v>
      </c>
      <c r="E32" s="45" t="s">
        <v>212</v>
      </c>
      <c r="F32" s="45" t="s">
        <v>207</v>
      </c>
      <c r="G32" s="45" t="s">
        <v>208</v>
      </c>
      <c r="H32" s="45" t="s">
        <v>209</v>
      </c>
      <c r="I32" s="83"/>
      <c r="J32" s="636" t="s">
        <v>226</v>
      </c>
      <c r="K32" s="636"/>
      <c r="L32" s="636"/>
    </row>
    <row r="33" spans="2:13" ht="13" x14ac:dyDescent="0.25">
      <c r="B33" s="592"/>
      <c r="C33" s="626"/>
      <c r="D33" s="633" t="s">
        <v>200</v>
      </c>
      <c r="E33" s="634"/>
      <c r="F33" s="634"/>
      <c r="G33" s="634"/>
      <c r="H33" s="635"/>
      <c r="I33" s="83"/>
      <c r="J33" s="637" t="s">
        <v>167</v>
      </c>
      <c r="K33" s="637" t="s">
        <v>168</v>
      </c>
      <c r="L33" s="637" t="s">
        <v>315</v>
      </c>
    </row>
    <row r="34" spans="2:13" ht="15.75" customHeight="1" x14ac:dyDescent="0.3">
      <c r="B34" s="298" t="s">
        <v>210</v>
      </c>
      <c r="C34" s="299"/>
      <c r="D34" s="638"/>
      <c r="E34" s="585"/>
      <c r="F34" s="585"/>
      <c r="G34" s="585"/>
      <c r="H34" s="580"/>
      <c r="I34" s="83"/>
      <c r="J34" s="637"/>
      <c r="K34" s="637"/>
      <c r="L34" s="637"/>
    </row>
    <row r="35" spans="2:13" ht="15.75" customHeight="1" x14ac:dyDescent="0.25">
      <c r="B35" s="300" t="s">
        <v>321</v>
      </c>
      <c r="C35" s="299"/>
      <c r="D35" s="273"/>
      <c r="E35" s="273"/>
      <c r="F35" s="273"/>
      <c r="G35" s="273"/>
      <c r="H35" s="273"/>
      <c r="I35" s="83"/>
      <c r="J35" s="286">
        <f>D35+E35+F35+G35+H35</f>
        <v>0</v>
      </c>
      <c r="K35" s="153">
        <v>0.15</v>
      </c>
      <c r="L35" s="286">
        <f>(J35/100)*15</f>
        <v>0</v>
      </c>
    </row>
    <row r="36" spans="2:13" ht="15.75" customHeight="1" x14ac:dyDescent="0.25">
      <c r="B36" s="59" t="s">
        <v>322</v>
      </c>
      <c r="C36" s="51"/>
      <c r="D36" s="277"/>
      <c r="E36" s="277"/>
      <c r="F36" s="277"/>
      <c r="G36" s="277"/>
      <c r="H36" s="277"/>
      <c r="I36" s="83"/>
      <c r="J36" s="288">
        <f>D36+E36+F36+G36+H36</f>
        <v>0</v>
      </c>
      <c r="K36" s="154">
        <v>0.1</v>
      </c>
      <c r="L36" s="288">
        <f>(J36/100)*10</f>
        <v>0</v>
      </c>
    </row>
    <row r="37" spans="2:13" ht="15.75" customHeight="1" x14ac:dyDescent="0.25">
      <c r="B37" s="300" t="s">
        <v>323</v>
      </c>
      <c r="C37" s="299"/>
      <c r="D37" s="159"/>
      <c r="E37" s="159"/>
      <c r="F37" s="159"/>
      <c r="G37" s="159"/>
      <c r="H37" s="159"/>
      <c r="I37" s="120"/>
      <c r="J37" s="639"/>
      <c r="K37" s="640"/>
      <c r="L37" s="641"/>
    </row>
    <row r="38" spans="2:13" ht="15.75" customHeight="1" x14ac:dyDescent="0.25">
      <c r="B38" s="59" t="s">
        <v>324</v>
      </c>
      <c r="C38" s="51"/>
      <c r="D38" s="159"/>
      <c r="E38" s="159"/>
      <c r="F38" s="159"/>
      <c r="G38" s="159"/>
      <c r="H38" s="159"/>
      <c r="I38" s="120"/>
      <c r="J38" s="290"/>
      <c r="K38" s="304"/>
      <c r="L38" s="305"/>
    </row>
    <row r="39" spans="2:13" ht="15.75" customHeight="1" x14ac:dyDescent="0.3">
      <c r="B39" s="301" t="s">
        <v>211</v>
      </c>
      <c r="C39" s="299"/>
      <c r="D39" s="619"/>
      <c r="E39" s="620"/>
      <c r="F39" s="620"/>
      <c r="G39" s="620"/>
      <c r="H39" s="621"/>
      <c r="I39" s="120"/>
      <c r="J39" s="642"/>
      <c r="K39" s="634"/>
      <c r="L39" s="635"/>
    </row>
    <row r="40" spans="2:13" ht="15.75" customHeight="1" x14ac:dyDescent="0.25">
      <c r="B40" s="300" t="s">
        <v>321</v>
      </c>
      <c r="C40" s="299"/>
      <c r="D40" s="273"/>
      <c r="E40" s="273"/>
      <c r="F40" s="273"/>
      <c r="G40" s="273"/>
      <c r="H40" s="273"/>
      <c r="I40" s="120"/>
      <c r="J40" s="288">
        <f>D40+E40+F40+G40+H40</f>
        <v>0</v>
      </c>
      <c r="K40" s="154">
        <v>0.5</v>
      </c>
      <c r="L40" s="288">
        <f>(J40/100)*50</f>
        <v>0</v>
      </c>
    </row>
    <row r="41" spans="2:13" ht="15.75" customHeight="1" x14ac:dyDescent="0.25">
      <c r="B41" s="59" t="s">
        <v>322</v>
      </c>
      <c r="C41" s="51"/>
      <c r="D41" s="273"/>
      <c r="E41" s="273"/>
      <c r="F41" s="273"/>
      <c r="G41" s="273"/>
      <c r="H41" s="273"/>
      <c r="J41" s="288">
        <f>D41+E41+F41+G41+H41</f>
        <v>0</v>
      </c>
      <c r="K41" s="154">
        <v>0.25</v>
      </c>
      <c r="L41" s="288">
        <f>(J41/100)*25</f>
        <v>0</v>
      </c>
    </row>
    <row r="42" spans="2:13" ht="14.25" customHeight="1" x14ac:dyDescent="0.25">
      <c r="B42" s="300" t="s">
        <v>323</v>
      </c>
      <c r="C42" s="299"/>
      <c r="D42" s="159"/>
      <c r="E42" s="159"/>
      <c r="F42" s="159"/>
      <c r="G42" s="159"/>
      <c r="H42" s="159"/>
      <c r="J42" s="629"/>
      <c r="K42" s="630"/>
      <c r="L42" s="631"/>
    </row>
    <row r="43" spans="2:13" ht="15.75" customHeight="1" x14ac:dyDescent="0.25">
      <c r="B43" s="59" t="s">
        <v>324</v>
      </c>
      <c r="C43" s="51"/>
      <c r="D43" s="159"/>
      <c r="E43" s="159"/>
      <c r="F43" s="159"/>
      <c r="G43" s="159"/>
      <c r="H43" s="159"/>
      <c r="J43" s="629"/>
      <c r="K43" s="630"/>
      <c r="L43" s="631"/>
    </row>
    <row r="44" spans="2:13" ht="31" customHeight="1" x14ac:dyDescent="0.25">
      <c r="J44" s="627" t="s">
        <v>416</v>
      </c>
      <c r="K44" s="628"/>
      <c r="L44" s="294">
        <f>SUM(L35+L36+L40+L41)</f>
        <v>0</v>
      </c>
    </row>
    <row r="45" spans="2:13" ht="15.75" customHeight="1" x14ac:dyDescent="0.3">
      <c r="H45" s="302"/>
      <c r="J45" s="632"/>
      <c r="K45" s="632"/>
      <c r="L45" s="303"/>
    </row>
    <row r="46" spans="2:13" ht="26" x14ac:dyDescent="0.25">
      <c r="J46" s="126"/>
      <c r="K46" s="241" t="s">
        <v>167</v>
      </c>
      <c r="L46" s="241" t="s">
        <v>168</v>
      </c>
      <c r="M46" s="233" t="s">
        <v>315</v>
      </c>
    </row>
    <row r="47" spans="2:13" ht="15.75" customHeight="1" x14ac:dyDescent="0.25">
      <c r="J47" s="131" t="s">
        <v>343</v>
      </c>
      <c r="K47" s="242">
        <f>L25</f>
        <v>0</v>
      </c>
      <c r="L47" s="243">
        <v>0.6</v>
      </c>
      <c r="M47" s="244">
        <f>K47/100*60</f>
        <v>0</v>
      </c>
    </row>
    <row r="48" spans="2:13" ht="15.75" customHeight="1" x14ac:dyDescent="0.25">
      <c r="J48" s="131" t="s">
        <v>344</v>
      </c>
      <c r="K48" s="245">
        <f>L44</f>
        <v>0</v>
      </c>
      <c r="L48" s="246">
        <v>0.4</v>
      </c>
      <c r="M48" s="244">
        <f>K48/100*40</f>
        <v>0</v>
      </c>
    </row>
    <row r="49" spans="2:13" ht="45" customHeight="1" x14ac:dyDescent="0.25">
      <c r="K49" s="18"/>
      <c r="L49" s="18"/>
    </row>
    <row r="50" spans="2:13" ht="15.75" customHeight="1" x14ac:dyDescent="0.25">
      <c r="K50" s="18"/>
      <c r="L50" s="18"/>
    </row>
    <row r="51" spans="2:13" ht="20.5" customHeight="1" x14ac:dyDescent="0.25">
      <c r="B51" s="505" t="s">
        <v>436</v>
      </c>
      <c r="C51" s="506"/>
      <c r="D51" s="506"/>
      <c r="E51" s="506"/>
      <c r="F51" s="506"/>
      <c r="G51" s="506"/>
      <c r="H51" s="507"/>
      <c r="J51" s="22"/>
      <c r="K51" s="22"/>
      <c r="L51" s="22"/>
      <c r="M51" s="22"/>
    </row>
    <row r="52" spans="2:13" ht="20" customHeight="1" x14ac:dyDescent="0.25">
      <c r="B52" s="18" t="s">
        <v>455</v>
      </c>
      <c r="C52" s="19"/>
      <c r="D52" s="19"/>
      <c r="E52" s="20"/>
      <c r="F52" s="20"/>
      <c r="H52" s="21"/>
      <c r="I52" s="22"/>
      <c r="K52" s="18"/>
      <c r="L52" s="18"/>
    </row>
    <row r="53" spans="2:13" ht="25" customHeight="1" x14ac:dyDescent="0.25">
      <c r="B53" s="86" t="s">
        <v>454</v>
      </c>
      <c r="C53" s="86"/>
      <c r="K53" s="18"/>
      <c r="L53" s="18"/>
    </row>
    <row r="54" spans="2:13" ht="33" customHeight="1" x14ac:dyDescent="0.25">
      <c r="B54" s="613" t="s">
        <v>445</v>
      </c>
      <c r="C54" s="614"/>
      <c r="D54" s="45" t="s">
        <v>206</v>
      </c>
      <c r="E54" s="45" t="s">
        <v>29</v>
      </c>
      <c r="F54" s="45" t="s">
        <v>207</v>
      </c>
      <c r="G54" s="45" t="s">
        <v>208</v>
      </c>
      <c r="H54" s="45" t="s">
        <v>209</v>
      </c>
      <c r="K54" s="18"/>
      <c r="L54" s="18"/>
    </row>
    <row r="55" spans="2:13" ht="13" x14ac:dyDescent="0.3">
      <c r="B55" s="615"/>
      <c r="C55" s="616"/>
      <c r="D55" s="562" t="s">
        <v>446</v>
      </c>
      <c r="E55" s="584"/>
      <c r="F55" s="584"/>
      <c r="G55" s="584"/>
      <c r="H55" s="563"/>
      <c r="K55" s="18"/>
      <c r="L55" s="18"/>
    </row>
    <row r="56" spans="2:13" ht="15.75" customHeight="1" x14ac:dyDescent="0.3">
      <c r="B56" s="611" t="s">
        <v>210</v>
      </c>
      <c r="C56" s="612"/>
      <c r="D56" s="618"/>
      <c r="E56" s="553"/>
      <c r="F56" s="553"/>
      <c r="G56" s="553"/>
      <c r="H56" s="561"/>
      <c r="K56" s="18"/>
      <c r="L56" s="18"/>
    </row>
    <row r="57" spans="2:13" ht="15.75" customHeight="1" x14ac:dyDescent="0.25">
      <c r="B57" s="608" t="s">
        <v>321</v>
      </c>
      <c r="C57" s="609"/>
      <c r="D57" s="25"/>
      <c r="E57" s="25"/>
      <c r="F57" s="25"/>
      <c r="G57" s="25"/>
      <c r="H57" s="25"/>
      <c r="K57" s="18"/>
      <c r="L57" s="18"/>
    </row>
    <row r="58" spans="2:13" ht="15.75" customHeight="1" x14ac:dyDescent="0.25">
      <c r="B58" s="608" t="s">
        <v>322</v>
      </c>
      <c r="C58" s="610"/>
      <c r="D58" s="46"/>
      <c r="E58" s="46"/>
      <c r="F58" s="46"/>
      <c r="G58" s="46"/>
      <c r="H58" s="46"/>
      <c r="K58" s="18"/>
      <c r="L58" s="18"/>
    </row>
    <row r="59" spans="2:13" ht="15.75" customHeight="1" x14ac:dyDescent="0.25">
      <c r="B59" s="608" t="s">
        <v>323</v>
      </c>
      <c r="C59" s="609"/>
      <c r="D59" s="47"/>
      <c r="E59" s="47"/>
      <c r="F59" s="47"/>
      <c r="G59" s="47"/>
      <c r="H59" s="47"/>
      <c r="K59" s="18"/>
      <c r="L59" s="18"/>
    </row>
    <row r="60" spans="2:13" ht="15.75" customHeight="1" x14ac:dyDescent="0.25">
      <c r="B60" s="608" t="s">
        <v>324</v>
      </c>
      <c r="C60" s="609"/>
      <c r="D60" s="47"/>
      <c r="E60" s="47"/>
      <c r="F60" s="47"/>
      <c r="G60" s="47"/>
      <c r="H60" s="47"/>
      <c r="K60" s="18"/>
      <c r="L60" s="18"/>
    </row>
    <row r="61" spans="2:13" ht="15.75" customHeight="1" x14ac:dyDescent="0.25">
      <c r="B61" s="611" t="s">
        <v>211</v>
      </c>
      <c r="C61" s="612"/>
      <c r="D61" s="619"/>
      <c r="E61" s="620"/>
      <c r="F61" s="620"/>
      <c r="G61" s="620"/>
      <c r="H61" s="621"/>
      <c r="K61" s="18"/>
      <c r="L61" s="18"/>
    </row>
    <row r="62" spans="2:13" ht="15.75" customHeight="1" x14ac:dyDescent="0.25">
      <c r="B62" s="608" t="s">
        <v>321</v>
      </c>
      <c r="C62" s="609"/>
      <c r="D62" s="25"/>
      <c r="E62" s="25"/>
      <c r="F62" s="25"/>
      <c r="G62" s="25"/>
      <c r="H62" s="25"/>
      <c r="K62" s="18"/>
      <c r="L62" s="18"/>
    </row>
    <row r="63" spans="2:13" ht="15.75" customHeight="1" x14ac:dyDescent="0.25">
      <c r="B63" s="608" t="s">
        <v>322</v>
      </c>
      <c r="C63" s="609"/>
      <c r="D63" s="25"/>
      <c r="E63" s="25"/>
      <c r="F63" s="25"/>
      <c r="G63" s="25"/>
      <c r="H63" s="25"/>
      <c r="K63" s="18"/>
      <c r="L63" s="18"/>
    </row>
    <row r="64" spans="2:13" ht="15.75" customHeight="1" x14ac:dyDescent="0.25">
      <c r="B64" s="608" t="s">
        <v>323</v>
      </c>
      <c r="C64" s="609"/>
      <c r="D64" s="47"/>
      <c r="E64" s="47"/>
      <c r="F64" s="47"/>
      <c r="G64" s="47"/>
      <c r="H64" s="47"/>
      <c r="K64" s="18"/>
      <c r="L64" s="18"/>
    </row>
    <row r="65" spans="2:12" ht="15.75" customHeight="1" x14ac:dyDescent="0.25">
      <c r="B65" s="608" t="s">
        <v>324</v>
      </c>
      <c r="C65" s="609"/>
      <c r="D65" s="47"/>
      <c r="E65" s="47"/>
      <c r="F65" s="47"/>
      <c r="G65" s="47"/>
      <c r="H65" s="47"/>
      <c r="K65" s="18"/>
      <c r="L65" s="18"/>
    </row>
    <row r="66" spans="2:12" ht="15.75" customHeight="1" x14ac:dyDescent="0.25">
      <c r="K66" s="18"/>
      <c r="L66" s="18"/>
    </row>
    <row r="67" spans="2:12" ht="30.5" customHeight="1" x14ac:dyDescent="0.25">
      <c r="B67" s="613" t="s">
        <v>447</v>
      </c>
      <c r="C67" s="614"/>
      <c r="D67" s="45" t="s">
        <v>30</v>
      </c>
      <c r="E67" s="45" t="s">
        <v>212</v>
      </c>
      <c r="F67" s="45" t="s">
        <v>207</v>
      </c>
      <c r="G67" s="45" t="s">
        <v>208</v>
      </c>
      <c r="H67" s="45" t="s">
        <v>209</v>
      </c>
      <c r="K67" s="18"/>
      <c r="L67" s="18"/>
    </row>
    <row r="68" spans="2:12" ht="13" x14ac:dyDescent="0.25">
      <c r="B68" s="615"/>
      <c r="C68" s="616"/>
      <c r="D68" s="564" t="s">
        <v>446</v>
      </c>
      <c r="E68" s="617"/>
      <c r="F68" s="617"/>
      <c r="G68" s="617"/>
      <c r="H68" s="565"/>
      <c r="K68" s="18"/>
      <c r="L68" s="18"/>
    </row>
    <row r="69" spans="2:12" ht="15.75" customHeight="1" x14ac:dyDescent="0.3">
      <c r="B69" s="48" t="s">
        <v>210</v>
      </c>
      <c r="C69" s="49"/>
      <c r="D69" s="618"/>
      <c r="E69" s="553"/>
      <c r="F69" s="553"/>
      <c r="G69" s="553"/>
      <c r="H69" s="561"/>
      <c r="K69" s="18"/>
      <c r="L69" s="18"/>
    </row>
    <row r="70" spans="2:12" ht="15.75" customHeight="1" x14ac:dyDescent="0.25">
      <c r="B70" s="50" t="s">
        <v>321</v>
      </c>
      <c r="C70" s="49"/>
      <c r="D70" s="25"/>
      <c r="E70" s="25"/>
      <c r="F70" s="25"/>
      <c r="G70" s="25"/>
      <c r="H70" s="25"/>
      <c r="K70" s="18"/>
      <c r="L70" s="18"/>
    </row>
    <row r="71" spans="2:12" ht="15.75" customHeight="1" x14ac:dyDescent="0.25">
      <c r="B71" s="59" t="s">
        <v>322</v>
      </c>
      <c r="C71" s="51"/>
      <c r="D71" s="46"/>
      <c r="E71" s="46"/>
      <c r="F71" s="46"/>
      <c r="G71" s="46"/>
      <c r="H71" s="46"/>
      <c r="K71" s="18"/>
      <c r="L71" s="18"/>
    </row>
    <row r="72" spans="2:12" ht="15.75" customHeight="1" x14ac:dyDescent="0.25">
      <c r="B72" s="50" t="s">
        <v>323</v>
      </c>
      <c r="C72" s="49"/>
      <c r="D72" s="47"/>
      <c r="E72" s="47"/>
      <c r="F72" s="47"/>
      <c r="G72" s="47"/>
      <c r="H72" s="47"/>
      <c r="K72" s="18"/>
      <c r="L72" s="18"/>
    </row>
    <row r="73" spans="2:12" ht="15.75" customHeight="1" x14ac:dyDescent="0.25">
      <c r="B73" s="59" t="s">
        <v>324</v>
      </c>
      <c r="C73" s="51"/>
      <c r="D73" s="47"/>
      <c r="E73" s="47"/>
      <c r="F73" s="47"/>
      <c r="G73" s="47"/>
      <c r="H73" s="47"/>
      <c r="K73" s="18"/>
      <c r="L73" s="18"/>
    </row>
    <row r="74" spans="2:12" ht="15.75" customHeight="1" x14ac:dyDescent="0.3">
      <c r="B74" s="52" t="s">
        <v>211</v>
      </c>
      <c r="C74" s="49"/>
      <c r="D74" s="619"/>
      <c r="E74" s="620"/>
      <c r="F74" s="620"/>
      <c r="G74" s="620"/>
      <c r="H74" s="621"/>
      <c r="K74" s="18"/>
      <c r="L74" s="18"/>
    </row>
    <row r="75" spans="2:12" ht="15.75" customHeight="1" x14ac:dyDescent="0.25">
      <c r="B75" s="50" t="s">
        <v>321</v>
      </c>
      <c r="C75" s="49"/>
      <c r="D75" s="25"/>
      <c r="E75" s="25"/>
      <c r="F75" s="25"/>
      <c r="G75" s="25"/>
      <c r="H75" s="25"/>
      <c r="K75" s="18"/>
      <c r="L75" s="18"/>
    </row>
    <row r="76" spans="2:12" ht="15.75" customHeight="1" x14ac:dyDescent="0.25">
      <c r="B76" s="59" t="s">
        <v>322</v>
      </c>
      <c r="C76" s="51"/>
      <c r="D76" s="25"/>
      <c r="E76" s="25"/>
      <c r="F76" s="25"/>
      <c r="G76" s="25"/>
      <c r="H76" s="25"/>
      <c r="K76" s="18"/>
      <c r="L76" s="18"/>
    </row>
    <row r="77" spans="2:12" ht="15.75" customHeight="1" x14ac:dyDescent="0.25">
      <c r="B77" s="50" t="s">
        <v>323</v>
      </c>
      <c r="C77" s="49"/>
      <c r="D77" s="47"/>
      <c r="E77" s="47"/>
      <c r="F77" s="47"/>
      <c r="G77" s="47"/>
      <c r="H77" s="47"/>
      <c r="K77" s="18"/>
      <c r="L77" s="18"/>
    </row>
    <row r="78" spans="2:12" ht="15.75" customHeight="1" x14ac:dyDescent="0.25">
      <c r="B78" s="59" t="s">
        <v>324</v>
      </c>
      <c r="C78" s="51"/>
      <c r="D78" s="47"/>
      <c r="E78" s="47"/>
      <c r="F78" s="47"/>
      <c r="G78" s="47"/>
      <c r="H78" s="47"/>
      <c r="K78" s="18"/>
      <c r="L78" s="18"/>
    </row>
    <row r="79" spans="2:12" ht="15.75" customHeight="1" x14ac:dyDescent="0.25">
      <c r="K79" s="18"/>
      <c r="L79" s="18"/>
    </row>
    <row r="80" spans="2:12" ht="15.75" customHeight="1" x14ac:dyDescent="0.25">
      <c r="K80" s="18"/>
      <c r="L80" s="18"/>
    </row>
    <row r="81" spans="11:12" ht="15.75" customHeight="1" x14ac:dyDescent="0.25">
      <c r="K81" s="18"/>
      <c r="L81" s="18"/>
    </row>
    <row r="82" spans="11:12" ht="15.75" customHeight="1" x14ac:dyDescent="0.25">
      <c r="K82" s="18"/>
      <c r="L82" s="18"/>
    </row>
    <row r="83" spans="11:12" ht="15.75" customHeight="1" x14ac:dyDescent="0.25">
      <c r="K83" s="18"/>
      <c r="L83" s="18"/>
    </row>
    <row r="84" spans="11:12" ht="15.75" customHeight="1" x14ac:dyDescent="0.25">
      <c r="K84" s="18"/>
      <c r="L84" s="18"/>
    </row>
    <row r="85" spans="11:12" ht="15.75" customHeight="1" x14ac:dyDescent="0.25">
      <c r="K85" s="18"/>
      <c r="L85" s="18"/>
    </row>
    <row r="86" spans="11:12" ht="15.75" customHeight="1" x14ac:dyDescent="0.25">
      <c r="K86" s="18"/>
      <c r="L86" s="18"/>
    </row>
    <row r="87" spans="11:12" ht="15.75" customHeight="1" x14ac:dyDescent="0.25">
      <c r="K87" s="18"/>
      <c r="L87" s="18"/>
    </row>
    <row r="88" spans="11:12" ht="15.75" customHeight="1" x14ac:dyDescent="0.25">
      <c r="K88" s="18"/>
      <c r="L88" s="18"/>
    </row>
    <row r="89" spans="11:12" ht="15.75" customHeight="1" x14ac:dyDescent="0.25">
      <c r="K89" s="18"/>
      <c r="L89" s="18"/>
    </row>
    <row r="90" spans="11:12" ht="15.75" customHeight="1" x14ac:dyDescent="0.25">
      <c r="K90" s="18"/>
      <c r="L90" s="18"/>
    </row>
    <row r="91" spans="11:12" ht="15.75" customHeight="1" x14ac:dyDescent="0.25">
      <c r="K91" s="18"/>
      <c r="L91" s="18"/>
    </row>
    <row r="92" spans="11:12" ht="15.75" customHeight="1" x14ac:dyDescent="0.25">
      <c r="K92" s="18"/>
      <c r="L92" s="18"/>
    </row>
    <row r="93" spans="11:12" ht="15.75" customHeight="1" x14ac:dyDescent="0.25">
      <c r="K93" s="18"/>
      <c r="L93" s="18"/>
    </row>
    <row r="94" spans="11:12" ht="15.75" customHeight="1" x14ac:dyDescent="0.25">
      <c r="K94" s="18"/>
      <c r="L94" s="18"/>
    </row>
    <row r="95" spans="11:12" ht="15.75" customHeight="1" x14ac:dyDescent="0.25">
      <c r="K95" s="18"/>
      <c r="L95" s="18"/>
    </row>
    <row r="96" spans="11:12" ht="15.75" customHeight="1" x14ac:dyDescent="0.25">
      <c r="K96" s="18"/>
      <c r="L96" s="18"/>
    </row>
    <row r="97" spans="11:12" ht="15.75" customHeight="1" x14ac:dyDescent="0.25">
      <c r="K97" s="18"/>
      <c r="L97" s="18"/>
    </row>
    <row r="98" spans="11:12" ht="15.75" customHeight="1" x14ac:dyDescent="0.25">
      <c r="K98" s="18"/>
      <c r="L98" s="18"/>
    </row>
    <row r="99" spans="11:12" ht="15.75" customHeight="1" x14ac:dyDescent="0.25">
      <c r="K99" s="18"/>
      <c r="L99" s="18"/>
    </row>
    <row r="100" spans="11:12" ht="15.75" customHeight="1" x14ac:dyDescent="0.25">
      <c r="K100" s="18"/>
      <c r="L100" s="18"/>
    </row>
    <row r="101" spans="11:12" ht="15.75" customHeight="1" x14ac:dyDescent="0.25">
      <c r="K101" s="18"/>
      <c r="L101" s="18"/>
    </row>
    <row r="102" spans="11:12" ht="15.75" customHeight="1" x14ac:dyDescent="0.25">
      <c r="K102" s="18"/>
      <c r="L102" s="18"/>
    </row>
    <row r="103" spans="11:12" ht="15.75" customHeight="1" x14ac:dyDescent="0.25">
      <c r="K103" s="18"/>
      <c r="L103" s="18"/>
    </row>
    <row r="104" spans="11:12" ht="15.75" customHeight="1" x14ac:dyDescent="0.25">
      <c r="K104" s="18"/>
      <c r="L104" s="18"/>
    </row>
    <row r="105" spans="11:12" ht="15.75" customHeight="1" x14ac:dyDescent="0.25">
      <c r="K105" s="18"/>
      <c r="L105" s="18"/>
    </row>
    <row r="106" spans="11:12" ht="15.75" customHeight="1" x14ac:dyDescent="0.25">
      <c r="K106" s="18"/>
      <c r="L106" s="18"/>
    </row>
    <row r="107" spans="11:12" ht="15.75" customHeight="1" x14ac:dyDescent="0.25">
      <c r="K107" s="18"/>
      <c r="L107" s="18"/>
    </row>
    <row r="108" spans="11:12" ht="15.75" customHeight="1" x14ac:dyDescent="0.25">
      <c r="K108" s="18"/>
      <c r="L108" s="18"/>
    </row>
    <row r="109" spans="11:12" ht="15.75" customHeight="1" x14ac:dyDescent="0.25">
      <c r="K109" s="18"/>
      <c r="L109" s="18"/>
    </row>
    <row r="110" spans="11:12" ht="15.75" customHeight="1" x14ac:dyDescent="0.25">
      <c r="K110" s="18"/>
      <c r="L110" s="18"/>
    </row>
    <row r="111" spans="11:12" ht="15.75" customHeight="1" x14ac:dyDescent="0.25">
      <c r="K111" s="18"/>
      <c r="L111" s="18"/>
    </row>
    <row r="112" spans="11:12" ht="15.75" customHeight="1" x14ac:dyDescent="0.25">
      <c r="K112" s="18"/>
      <c r="L112" s="18"/>
    </row>
    <row r="113" spans="11:12" ht="15.75" customHeight="1" x14ac:dyDescent="0.25">
      <c r="K113" s="18"/>
      <c r="L113" s="18"/>
    </row>
    <row r="114" spans="11:12" ht="15.75" customHeight="1" x14ac:dyDescent="0.25">
      <c r="K114" s="18"/>
      <c r="L114" s="18"/>
    </row>
    <row r="115" spans="11:12" ht="15.75" customHeight="1" x14ac:dyDescent="0.25">
      <c r="K115" s="18"/>
      <c r="L115" s="18"/>
    </row>
    <row r="116" spans="11:12" ht="15.75" customHeight="1" x14ac:dyDescent="0.25">
      <c r="K116" s="18"/>
      <c r="L116" s="18"/>
    </row>
    <row r="117" spans="11:12" ht="15.75" customHeight="1" x14ac:dyDescent="0.25">
      <c r="K117" s="18"/>
      <c r="L117" s="18"/>
    </row>
    <row r="118" spans="11:12" ht="15.75" customHeight="1" x14ac:dyDescent="0.25">
      <c r="K118" s="18"/>
      <c r="L118" s="18"/>
    </row>
    <row r="119" spans="11:12" ht="15.75" customHeight="1" x14ac:dyDescent="0.25">
      <c r="K119" s="18"/>
      <c r="L119" s="18"/>
    </row>
    <row r="120" spans="11:12" ht="15.75" customHeight="1" x14ac:dyDescent="0.25">
      <c r="K120" s="18"/>
      <c r="L120" s="18"/>
    </row>
    <row r="121" spans="11:12" ht="15.75" customHeight="1" x14ac:dyDescent="0.25">
      <c r="K121" s="18"/>
      <c r="L121" s="18"/>
    </row>
    <row r="122" spans="11:12" ht="15.75" customHeight="1" x14ac:dyDescent="0.25">
      <c r="K122" s="18"/>
      <c r="L122" s="18"/>
    </row>
    <row r="123" spans="11:12" ht="15.75" customHeight="1" x14ac:dyDescent="0.25">
      <c r="K123" s="18"/>
      <c r="L123" s="18"/>
    </row>
    <row r="124" spans="11:12" ht="15.75" customHeight="1" x14ac:dyDescent="0.25">
      <c r="K124" s="18"/>
      <c r="L124" s="18"/>
    </row>
    <row r="125" spans="11:12" ht="15.75" customHeight="1" x14ac:dyDescent="0.25">
      <c r="K125" s="18"/>
      <c r="L125" s="18"/>
    </row>
    <row r="126" spans="11:12" ht="15.75" customHeight="1" x14ac:dyDescent="0.25">
      <c r="K126" s="18"/>
      <c r="L126" s="18"/>
    </row>
    <row r="127" spans="11:12" ht="15.75" customHeight="1" x14ac:dyDescent="0.25">
      <c r="K127" s="18"/>
      <c r="L127" s="18"/>
    </row>
    <row r="128" spans="11:12" ht="15.75" customHeight="1" x14ac:dyDescent="0.25">
      <c r="K128" s="18"/>
      <c r="L128" s="18"/>
    </row>
    <row r="129" spans="11:12" ht="15.75" customHeight="1" x14ac:dyDescent="0.25">
      <c r="K129" s="18"/>
      <c r="L129" s="18"/>
    </row>
    <row r="130" spans="11:12" ht="15.75" customHeight="1" x14ac:dyDescent="0.25">
      <c r="K130" s="18"/>
      <c r="L130" s="18"/>
    </row>
    <row r="131" spans="11:12" ht="15.75" customHeight="1" x14ac:dyDescent="0.25">
      <c r="K131" s="18"/>
      <c r="L131" s="18"/>
    </row>
    <row r="132" spans="11:12" ht="15.75" customHeight="1" x14ac:dyDescent="0.25">
      <c r="K132" s="18"/>
      <c r="L132" s="18"/>
    </row>
    <row r="133" spans="11:12" ht="15.75" customHeight="1" x14ac:dyDescent="0.25">
      <c r="K133" s="18"/>
      <c r="L133" s="18"/>
    </row>
    <row r="134" spans="11:12" ht="15.75" customHeight="1" x14ac:dyDescent="0.25">
      <c r="K134" s="18"/>
      <c r="L134" s="18"/>
    </row>
    <row r="135" spans="11:12" ht="15.75" customHeight="1" x14ac:dyDescent="0.25">
      <c r="K135" s="18"/>
      <c r="L135" s="18"/>
    </row>
    <row r="136" spans="11:12" ht="15.75" customHeight="1" x14ac:dyDescent="0.25">
      <c r="K136" s="18"/>
      <c r="L136" s="18"/>
    </row>
    <row r="137" spans="11:12" ht="15.75" customHeight="1" x14ac:dyDescent="0.25">
      <c r="K137" s="18"/>
      <c r="L137" s="18"/>
    </row>
    <row r="138" spans="11:12" ht="15.75" customHeight="1" x14ac:dyDescent="0.25">
      <c r="K138" s="18"/>
      <c r="L138" s="18"/>
    </row>
    <row r="139" spans="11:12" ht="15.75" customHeight="1" x14ac:dyDescent="0.25">
      <c r="K139" s="18"/>
      <c r="L139" s="18"/>
    </row>
    <row r="140" spans="11:12" ht="15.75" customHeight="1" x14ac:dyDescent="0.25">
      <c r="K140" s="18"/>
      <c r="L140" s="18"/>
    </row>
    <row r="141" spans="11:12" ht="15.75" customHeight="1" x14ac:dyDescent="0.25">
      <c r="K141" s="18"/>
      <c r="L141" s="18"/>
    </row>
    <row r="142" spans="11:12" ht="15.75" customHeight="1" x14ac:dyDescent="0.25">
      <c r="K142" s="18"/>
      <c r="L142" s="18"/>
    </row>
    <row r="143" spans="11:12" ht="15.75" customHeight="1" x14ac:dyDescent="0.25">
      <c r="K143" s="18"/>
      <c r="L143" s="18"/>
    </row>
    <row r="144" spans="11:12" ht="15.75" customHeight="1" x14ac:dyDescent="0.25">
      <c r="K144" s="18"/>
      <c r="L144" s="18"/>
    </row>
    <row r="145" spans="11:12" ht="15.75" customHeight="1" x14ac:dyDescent="0.25">
      <c r="K145" s="18"/>
      <c r="L145" s="18"/>
    </row>
    <row r="146" spans="11:12" ht="15.75" customHeight="1" x14ac:dyDescent="0.25">
      <c r="K146" s="18"/>
      <c r="L146" s="18"/>
    </row>
    <row r="147" spans="11:12" ht="15.75" customHeight="1" x14ac:dyDescent="0.25">
      <c r="K147" s="18"/>
      <c r="L147" s="18"/>
    </row>
    <row r="148" spans="11:12" ht="15.75" customHeight="1" x14ac:dyDescent="0.25">
      <c r="K148" s="18"/>
      <c r="L148" s="18"/>
    </row>
    <row r="149" spans="11:12" ht="15.75" customHeight="1" x14ac:dyDescent="0.25">
      <c r="K149" s="18"/>
      <c r="L149" s="18"/>
    </row>
    <row r="150" spans="11:12" ht="15.75" customHeight="1" x14ac:dyDescent="0.25">
      <c r="K150" s="18"/>
      <c r="L150" s="18"/>
    </row>
    <row r="151" spans="11:12" ht="15.75" customHeight="1" x14ac:dyDescent="0.25">
      <c r="K151" s="18"/>
      <c r="L151" s="18"/>
    </row>
    <row r="152" spans="11:12" ht="15.75" customHeight="1" x14ac:dyDescent="0.25">
      <c r="K152" s="18"/>
      <c r="L152" s="18"/>
    </row>
    <row r="153" spans="11:12" ht="15.75" customHeight="1" x14ac:dyDescent="0.25">
      <c r="K153" s="18"/>
      <c r="L153" s="18"/>
    </row>
    <row r="154" spans="11:12" ht="15.75" customHeight="1" x14ac:dyDescent="0.25">
      <c r="K154" s="18"/>
      <c r="L154" s="18"/>
    </row>
    <row r="155" spans="11:12" ht="15.75" customHeight="1" x14ac:dyDescent="0.25">
      <c r="K155" s="18"/>
      <c r="L155" s="18"/>
    </row>
    <row r="156" spans="11:12" ht="15.75" customHeight="1" x14ac:dyDescent="0.25">
      <c r="K156" s="18"/>
      <c r="L156" s="18"/>
    </row>
    <row r="157" spans="11:12" ht="15.75" customHeight="1" x14ac:dyDescent="0.25">
      <c r="K157" s="18"/>
      <c r="L157" s="18"/>
    </row>
    <row r="158" spans="11:12" ht="15.75" customHeight="1" x14ac:dyDescent="0.25">
      <c r="K158" s="18"/>
      <c r="L158" s="18"/>
    </row>
    <row r="159" spans="11:12" ht="15.75" customHeight="1" x14ac:dyDescent="0.25">
      <c r="K159" s="18"/>
      <c r="L159" s="18"/>
    </row>
    <row r="160" spans="11:12" ht="15.75" customHeight="1" x14ac:dyDescent="0.25">
      <c r="K160" s="18"/>
      <c r="L160" s="18"/>
    </row>
    <row r="161" spans="11:12" ht="15.75" customHeight="1" x14ac:dyDescent="0.25">
      <c r="K161" s="18"/>
      <c r="L161" s="18"/>
    </row>
    <row r="162" spans="11:12" ht="15.75" customHeight="1" x14ac:dyDescent="0.25">
      <c r="K162" s="18"/>
      <c r="L162" s="18"/>
    </row>
    <row r="163" spans="11:12" ht="15.75" customHeight="1" x14ac:dyDescent="0.25">
      <c r="K163" s="18"/>
      <c r="L163" s="18"/>
    </row>
    <row r="164" spans="11:12" ht="15.75" customHeight="1" x14ac:dyDescent="0.25">
      <c r="K164" s="18"/>
      <c r="L164" s="18"/>
    </row>
    <row r="165" spans="11:12" ht="15.75" customHeight="1" x14ac:dyDescent="0.25">
      <c r="K165" s="18"/>
      <c r="L165" s="18"/>
    </row>
    <row r="166" spans="11:12" ht="15.75" customHeight="1" x14ac:dyDescent="0.25">
      <c r="K166" s="18"/>
      <c r="L166" s="18"/>
    </row>
    <row r="167" spans="11:12" ht="15.75" customHeight="1" x14ac:dyDescent="0.25">
      <c r="K167" s="18"/>
      <c r="L167" s="18"/>
    </row>
    <row r="168" spans="11:12" ht="15.75" customHeight="1" x14ac:dyDescent="0.25">
      <c r="K168" s="18"/>
      <c r="L168" s="18"/>
    </row>
    <row r="169" spans="11:12" ht="15.75" customHeight="1" x14ac:dyDescent="0.25">
      <c r="K169" s="18"/>
      <c r="L169" s="18"/>
    </row>
    <row r="170" spans="11:12" ht="15.75" customHeight="1" x14ac:dyDescent="0.25">
      <c r="K170" s="18"/>
      <c r="L170" s="18"/>
    </row>
    <row r="171" spans="11:12" ht="15.75" customHeight="1" x14ac:dyDescent="0.25">
      <c r="K171" s="18"/>
      <c r="L171" s="18"/>
    </row>
    <row r="172" spans="11:12" ht="15.75" customHeight="1" x14ac:dyDescent="0.25">
      <c r="K172" s="18"/>
      <c r="L172" s="18"/>
    </row>
    <row r="173" spans="11:12" ht="15.75" customHeight="1" x14ac:dyDescent="0.25">
      <c r="K173" s="18"/>
      <c r="L173" s="18"/>
    </row>
    <row r="174" spans="11:12" ht="15.75" customHeight="1" x14ac:dyDescent="0.25">
      <c r="K174" s="18"/>
      <c r="L174" s="18"/>
    </row>
    <row r="175" spans="11:12" ht="15.75" customHeight="1" x14ac:dyDescent="0.25">
      <c r="K175" s="18"/>
      <c r="L175" s="18"/>
    </row>
    <row r="176" spans="11:12" ht="15.75" customHeight="1" x14ac:dyDescent="0.25">
      <c r="K176" s="18"/>
      <c r="L176" s="18"/>
    </row>
    <row r="177" spans="11:12" ht="15.75" customHeight="1" x14ac:dyDescent="0.25">
      <c r="K177" s="18"/>
      <c r="L177" s="18"/>
    </row>
    <row r="178" spans="11:12" ht="15.75" customHeight="1" x14ac:dyDescent="0.25">
      <c r="K178" s="18"/>
      <c r="L178" s="18"/>
    </row>
    <row r="179" spans="11:12" ht="15.75" customHeight="1" x14ac:dyDescent="0.25">
      <c r="K179" s="18"/>
      <c r="L179" s="18"/>
    </row>
    <row r="180" spans="11:12" ht="15.75" customHeight="1" x14ac:dyDescent="0.25">
      <c r="K180" s="18"/>
      <c r="L180" s="18"/>
    </row>
    <row r="181" spans="11:12" ht="15.75" customHeight="1" x14ac:dyDescent="0.25">
      <c r="K181" s="18"/>
      <c r="L181" s="18"/>
    </row>
    <row r="182" spans="11:12" ht="15.75" customHeight="1" x14ac:dyDescent="0.25">
      <c r="K182" s="18"/>
      <c r="L182" s="18"/>
    </row>
    <row r="183" spans="11:12" ht="15.75" customHeight="1" x14ac:dyDescent="0.25">
      <c r="K183" s="18"/>
      <c r="L183" s="18"/>
    </row>
    <row r="184" spans="11:12" ht="15.75" customHeight="1" x14ac:dyDescent="0.25">
      <c r="K184" s="18"/>
      <c r="L184" s="18"/>
    </row>
    <row r="185" spans="11:12" ht="15.75" customHeight="1" x14ac:dyDescent="0.25">
      <c r="K185" s="18"/>
      <c r="L185" s="18"/>
    </row>
    <row r="186" spans="11:12" ht="15.75" customHeight="1" x14ac:dyDescent="0.25">
      <c r="K186" s="18"/>
      <c r="L186" s="18"/>
    </row>
    <row r="187" spans="11:12" ht="15.75" customHeight="1" x14ac:dyDescent="0.25">
      <c r="K187" s="18"/>
      <c r="L187" s="18"/>
    </row>
    <row r="188" spans="11:12" ht="15.75" customHeight="1" x14ac:dyDescent="0.25">
      <c r="K188" s="18"/>
      <c r="L188" s="18"/>
    </row>
    <row r="189" spans="11:12" ht="15.75" customHeight="1" x14ac:dyDescent="0.25">
      <c r="K189" s="18"/>
      <c r="L189" s="18"/>
    </row>
    <row r="190" spans="11:12" ht="15.75" customHeight="1" x14ac:dyDescent="0.25">
      <c r="K190" s="18"/>
      <c r="L190" s="18"/>
    </row>
    <row r="191" spans="11:12" ht="15.75" customHeight="1" x14ac:dyDescent="0.25">
      <c r="K191" s="18"/>
      <c r="L191" s="18"/>
    </row>
    <row r="192" spans="11:12" ht="15.75" customHeight="1" x14ac:dyDescent="0.25">
      <c r="K192" s="18"/>
      <c r="L192" s="18"/>
    </row>
    <row r="193" spans="11:12" ht="15.75" customHeight="1" x14ac:dyDescent="0.25">
      <c r="K193" s="18"/>
      <c r="L193" s="18"/>
    </row>
    <row r="194" spans="11:12" ht="15.75" customHeight="1" x14ac:dyDescent="0.25">
      <c r="K194" s="18"/>
      <c r="L194" s="18"/>
    </row>
    <row r="195" spans="11:12" ht="15.75" customHeight="1" x14ac:dyDescent="0.25">
      <c r="K195" s="18"/>
      <c r="L195" s="18"/>
    </row>
    <row r="196" spans="11:12" ht="15.75" customHeight="1" x14ac:dyDescent="0.25">
      <c r="K196" s="18"/>
      <c r="L196" s="18"/>
    </row>
    <row r="197" spans="11:12" ht="15.75" customHeight="1" x14ac:dyDescent="0.25">
      <c r="K197" s="18"/>
      <c r="L197" s="18"/>
    </row>
    <row r="198" spans="11:12" ht="15.75" customHeight="1" x14ac:dyDescent="0.25">
      <c r="K198" s="18"/>
      <c r="L198" s="18"/>
    </row>
    <row r="199" spans="11:12" ht="15.75" customHeight="1" x14ac:dyDescent="0.25">
      <c r="K199" s="18"/>
      <c r="L199" s="18"/>
    </row>
    <row r="200" spans="11:12" ht="15.75" customHeight="1" x14ac:dyDescent="0.25">
      <c r="K200" s="18"/>
      <c r="L200" s="18"/>
    </row>
    <row r="201" spans="11:12" ht="15.75" customHeight="1" x14ac:dyDescent="0.25">
      <c r="K201" s="18"/>
      <c r="L201" s="18"/>
    </row>
    <row r="202" spans="11:12" ht="15.75" customHeight="1" x14ac:dyDescent="0.25">
      <c r="K202" s="18"/>
      <c r="L202" s="18"/>
    </row>
    <row r="203" spans="11:12" ht="15.75" customHeight="1" x14ac:dyDescent="0.25">
      <c r="K203" s="18"/>
      <c r="L203" s="18"/>
    </row>
    <row r="204" spans="11:12" ht="15.75" customHeight="1" x14ac:dyDescent="0.25">
      <c r="K204" s="18"/>
      <c r="L204" s="18"/>
    </row>
    <row r="205" spans="11:12" ht="15.75" customHeight="1" x14ac:dyDescent="0.25">
      <c r="K205" s="18"/>
      <c r="L205" s="18"/>
    </row>
    <row r="206" spans="11:12" ht="15.75" customHeight="1" x14ac:dyDescent="0.25">
      <c r="K206" s="18"/>
      <c r="L206" s="18"/>
    </row>
    <row r="207" spans="11:12" ht="15.75" customHeight="1" x14ac:dyDescent="0.25">
      <c r="K207" s="18"/>
      <c r="L207" s="18"/>
    </row>
    <row r="208" spans="11:12" ht="15.75" customHeight="1" x14ac:dyDescent="0.25">
      <c r="K208" s="18"/>
      <c r="L208" s="18"/>
    </row>
    <row r="209" spans="11:12" ht="15.75" customHeight="1" x14ac:dyDescent="0.25">
      <c r="K209" s="18"/>
      <c r="L209" s="18"/>
    </row>
    <row r="210" spans="11:12" ht="15.75" customHeight="1" x14ac:dyDescent="0.25">
      <c r="K210" s="18"/>
      <c r="L210" s="18"/>
    </row>
    <row r="211" spans="11:12" ht="15.75" customHeight="1" x14ac:dyDescent="0.25">
      <c r="K211" s="18"/>
      <c r="L211" s="18"/>
    </row>
    <row r="212" spans="11:12" ht="15.75" customHeight="1" x14ac:dyDescent="0.25">
      <c r="K212" s="18"/>
      <c r="L212" s="18"/>
    </row>
    <row r="213" spans="11:12" ht="15.75" customHeight="1" x14ac:dyDescent="0.25">
      <c r="K213" s="18"/>
      <c r="L213" s="18"/>
    </row>
    <row r="214" spans="11:12" ht="15.75" customHeight="1" x14ac:dyDescent="0.25">
      <c r="K214" s="18"/>
      <c r="L214" s="18"/>
    </row>
    <row r="215" spans="11:12" ht="15.75" customHeight="1" x14ac:dyDescent="0.25">
      <c r="K215" s="18"/>
      <c r="L215" s="18"/>
    </row>
    <row r="216" spans="11:12" ht="15.75" customHeight="1" x14ac:dyDescent="0.25">
      <c r="K216" s="18"/>
      <c r="L216" s="18"/>
    </row>
    <row r="217" spans="11:12" ht="15.75" customHeight="1" x14ac:dyDescent="0.25">
      <c r="K217" s="18"/>
      <c r="L217" s="18"/>
    </row>
    <row r="218" spans="11:12" ht="15.75" customHeight="1" x14ac:dyDescent="0.25">
      <c r="K218" s="18"/>
      <c r="L218" s="18"/>
    </row>
    <row r="219" spans="11:12" ht="15.75" customHeight="1" x14ac:dyDescent="0.25">
      <c r="K219" s="18"/>
      <c r="L219" s="18"/>
    </row>
    <row r="220" spans="11:12" ht="15.75" customHeight="1" x14ac:dyDescent="0.25">
      <c r="K220" s="18"/>
      <c r="L220" s="18"/>
    </row>
    <row r="221" spans="11:12" ht="15.75" customHeight="1" x14ac:dyDescent="0.25">
      <c r="K221" s="18"/>
      <c r="L221" s="18"/>
    </row>
    <row r="222" spans="11:12" ht="15.75" customHeight="1" x14ac:dyDescent="0.25">
      <c r="K222" s="18"/>
      <c r="L222" s="18"/>
    </row>
    <row r="223" spans="11:12" ht="15.75" customHeight="1" x14ac:dyDescent="0.25">
      <c r="K223" s="18"/>
      <c r="L223" s="18"/>
    </row>
    <row r="224" spans="11:12" ht="15.75" customHeight="1" x14ac:dyDescent="0.25">
      <c r="K224" s="18"/>
      <c r="L224" s="18"/>
    </row>
    <row r="225" spans="11:12" ht="15.75" customHeight="1" x14ac:dyDescent="0.25">
      <c r="K225" s="18"/>
      <c r="L225" s="18"/>
    </row>
    <row r="226" spans="11:12" ht="15.75" customHeight="1" x14ac:dyDescent="0.25">
      <c r="K226" s="18"/>
      <c r="L226" s="18"/>
    </row>
    <row r="227" spans="11:12" ht="15.75" customHeight="1" x14ac:dyDescent="0.25">
      <c r="K227" s="18"/>
      <c r="L227" s="18"/>
    </row>
    <row r="228" spans="11:12" ht="15.75" customHeight="1" x14ac:dyDescent="0.25">
      <c r="K228" s="18"/>
      <c r="L228" s="18"/>
    </row>
    <row r="229" spans="11:12" ht="15.75" customHeight="1" x14ac:dyDescent="0.25">
      <c r="K229" s="18"/>
      <c r="L229" s="18"/>
    </row>
    <row r="230" spans="11:12" ht="15.75" customHeight="1" x14ac:dyDescent="0.25">
      <c r="K230" s="18"/>
      <c r="L230" s="18"/>
    </row>
    <row r="231" spans="11:12" ht="15.75" customHeight="1" x14ac:dyDescent="0.25">
      <c r="K231" s="18"/>
      <c r="L231" s="18"/>
    </row>
    <row r="232" spans="11:12" ht="15.75" customHeight="1" x14ac:dyDescent="0.25">
      <c r="K232" s="18"/>
      <c r="L232" s="18"/>
    </row>
    <row r="233" spans="11:12" ht="15.75" customHeight="1" x14ac:dyDescent="0.25">
      <c r="K233" s="18"/>
      <c r="L233" s="18"/>
    </row>
    <row r="234" spans="11:12" ht="15.75" customHeight="1" x14ac:dyDescent="0.25">
      <c r="K234" s="18"/>
      <c r="L234" s="18"/>
    </row>
    <row r="235" spans="11:12" ht="15.75" customHeight="1" x14ac:dyDescent="0.25">
      <c r="K235" s="18"/>
      <c r="L235" s="18"/>
    </row>
    <row r="236" spans="11:12" ht="15.75" customHeight="1" x14ac:dyDescent="0.25">
      <c r="K236" s="18"/>
      <c r="L236" s="18"/>
    </row>
    <row r="237" spans="11:12" ht="15.75" customHeight="1" x14ac:dyDescent="0.25">
      <c r="K237" s="18"/>
      <c r="L237" s="18"/>
    </row>
    <row r="238" spans="11:12" ht="15.75" customHeight="1" x14ac:dyDescent="0.25">
      <c r="K238" s="18"/>
      <c r="L238" s="18"/>
    </row>
    <row r="239" spans="11:12" ht="15.75" customHeight="1" x14ac:dyDescent="0.25">
      <c r="K239" s="18"/>
      <c r="L239" s="18"/>
    </row>
    <row r="240" spans="11:12" ht="15.75" customHeight="1" x14ac:dyDescent="0.25">
      <c r="K240" s="18"/>
      <c r="L240" s="18"/>
    </row>
    <row r="241" spans="11:12" ht="15.75" customHeight="1" x14ac:dyDescent="0.25">
      <c r="K241" s="18"/>
      <c r="L241" s="18"/>
    </row>
    <row r="242" spans="11:12" ht="15.75" customHeight="1" x14ac:dyDescent="0.25">
      <c r="K242" s="18"/>
      <c r="L242" s="18"/>
    </row>
    <row r="243" spans="11:12" ht="15.75" customHeight="1" x14ac:dyDescent="0.25">
      <c r="K243" s="18"/>
      <c r="L243" s="18"/>
    </row>
    <row r="244" spans="11:12" ht="15.75" customHeight="1" x14ac:dyDescent="0.25">
      <c r="K244" s="18"/>
      <c r="L244" s="18"/>
    </row>
    <row r="245" spans="11:12" ht="15.75" customHeight="1" x14ac:dyDescent="0.25">
      <c r="K245" s="18"/>
      <c r="L245" s="18"/>
    </row>
    <row r="246" spans="11:12" ht="15.75" customHeight="1" x14ac:dyDescent="0.25">
      <c r="K246" s="18"/>
      <c r="L246" s="18"/>
    </row>
    <row r="247" spans="11:12" ht="15.75" customHeight="1" x14ac:dyDescent="0.25">
      <c r="K247" s="18"/>
      <c r="L247" s="18"/>
    </row>
    <row r="248" spans="11:12" ht="15.75" customHeight="1" x14ac:dyDescent="0.25">
      <c r="K248" s="18"/>
      <c r="L248" s="18"/>
    </row>
    <row r="249" spans="11:12" ht="15.75" customHeight="1" x14ac:dyDescent="0.25">
      <c r="K249" s="18"/>
      <c r="L249" s="18"/>
    </row>
    <row r="250" spans="11:12" ht="15.75" customHeight="1" x14ac:dyDescent="0.25">
      <c r="K250" s="18"/>
      <c r="L250" s="18"/>
    </row>
    <row r="251" spans="11:12" ht="15.75" customHeight="1" x14ac:dyDescent="0.25">
      <c r="K251" s="18"/>
      <c r="L251" s="18"/>
    </row>
    <row r="252" spans="11:12" ht="15.75" customHeight="1" x14ac:dyDescent="0.25">
      <c r="K252" s="18"/>
      <c r="L252" s="18"/>
    </row>
    <row r="253" spans="11:12" ht="15.75" customHeight="1" x14ac:dyDescent="0.25">
      <c r="K253" s="18"/>
      <c r="L253" s="18"/>
    </row>
    <row r="254" spans="11:12" ht="15.75" customHeight="1" x14ac:dyDescent="0.25">
      <c r="K254" s="18"/>
      <c r="L254" s="18"/>
    </row>
    <row r="255" spans="11:12" ht="15.75" customHeight="1" x14ac:dyDescent="0.25">
      <c r="K255" s="18"/>
      <c r="L255" s="18"/>
    </row>
    <row r="256" spans="11:12" ht="15.75" customHeight="1" x14ac:dyDescent="0.25">
      <c r="K256" s="18"/>
      <c r="L256" s="18"/>
    </row>
    <row r="257" spans="11:12" ht="15.75" customHeight="1" x14ac:dyDescent="0.25">
      <c r="K257" s="18"/>
      <c r="L257" s="18"/>
    </row>
    <row r="258" spans="11:12" ht="15.75" customHeight="1" x14ac:dyDescent="0.25">
      <c r="K258" s="18"/>
      <c r="L258" s="18"/>
    </row>
    <row r="259" spans="11:12" ht="15.75" customHeight="1" x14ac:dyDescent="0.25">
      <c r="K259" s="18"/>
      <c r="L259" s="18"/>
    </row>
    <row r="260" spans="11:12" ht="15.75" customHeight="1" x14ac:dyDescent="0.25">
      <c r="K260" s="18"/>
      <c r="L260" s="18"/>
    </row>
    <row r="261" spans="11:12" ht="15.75" customHeight="1" x14ac:dyDescent="0.25">
      <c r="K261" s="18"/>
      <c r="L261" s="18"/>
    </row>
    <row r="262" spans="11:12" ht="15.75" customHeight="1" x14ac:dyDescent="0.25">
      <c r="K262" s="18"/>
      <c r="L262" s="18"/>
    </row>
    <row r="263" spans="11:12" ht="15.75" customHeight="1" x14ac:dyDescent="0.25">
      <c r="K263" s="18"/>
      <c r="L263" s="18"/>
    </row>
    <row r="264" spans="11:12" ht="15.75" customHeight="1" x14ac:dyDescent="0.25">
      <c r="K264" s="18"/>
      <c r="L264" s="18"/>
    </row>
    <row r="265" spans="11:12" ht="15.75" customHeight="1" x14ac:dyDescent="0.25">
      <c r="K265" s="18"/>
      <c r="L265" s="18"/>
    </row>
    <row r="266" spans="11:12" ht="15.75" customHeight="1" x14ac:dyDescent="0.25">
      <c r="K266" s="18"/>
      <c r="L266" s="18"/>
    </row>
    <row r="267" spans="11:12" ht="15.75" customHeight="1" x14ac:dyDescent="0.25">
      <c r="K267" s="18"/>
      <c r="L267" s="18"/>
    </row>
    <row r="268" spans="11:12" ht="15.75" customHeight="1" x14ac:dyDescent="0.25">
      <c r="K268" s="18"/>
      <c r="L268" s="18"/>
    </row>
    <row r="269" spans="11:12" ht="15.75" customHeight="1" x14ac:dyDescent="0.25">
      <c r="K269" s="18"/>
      <c r="L269" s="18"/>
    </row>
    <row r="270" spans="11:12" ht="15.75" customHeight="1" x14ac:dyDescent="0.25">
      <c r="K270" s="18"/>
      <c r="L270" s="18"/>
    </row>
    <row r="271" spans="11:12" ht="15.75" customHeight="1" x14ac:dyDescent="0.25">
      <c r="K271" s="18"/>
      <c r="L271" s="18"/>
    </row>
    <row r="272" spans="11:12" ht="15.75" customHeight="1" x14ac:dyDescent="0.25">
      <c r="K272" s="18"/>
      <c r="L272" s="18"/>
    </row>
    <row r="273" spans="11:12" ht="15.75" customHeight="1" x14ac:dyDescent="0.25">
      <c r="K273" s="18"/>
      <c r="L273" s="18"/>
    </row>
    <row r="274" spans="11:12" ht="15.75" customHeight="1" x14ac:dyDescent="0.25">
      <c r="K274" s="18"/>
      <c r="L274" s="18"/>
    </row>
    <row r="275" spans="11:12" ht="15.75" customHeight="1" x14ac:dyDescent="0.25">
      <c r="K275" s="18"/>
      <c r="L275" s="18"/>
    </row>
    <row r="276" spans="11:12" ht="15.75" customHeight="1" x14ac:dyDescent="0.25">
      <c r="K276" s="18"/>
      <c r="L276" s="18"/>
    </row>
    <row r="277" spans="11:12" ht="15.75" customHeight="1" x14ac:dyDescent="0.25">
      <c r="K277" s="18"/>
      <c r="L277" s="18"/>
    </row>
    <row r="278" spans="11:12" ht="15.75" customHeight="1" x14ac:dyDescent="0.25">
      <c r="K278" s="18"/>
      <c r="L278" s="18"/>
    </row>
    <row r="279" spans="11:12" ht="15.75" customHeight="1" x14ac:dyDescent="0.25">
      <c r="K279" s="18"/>
      <c r="L279" s="18"/>
    </row>
    <row r="280" spans="11:12" ht="15.75" customHeight="1" x14ac:dyDescent="0.25">
      <c r="K280" s="18"/>
      <c r="L280" s="18"/>
    </row>
    <row r="281" spans="11:12" ht="15.75" customHeight="1" x14ac:dyDescent="0.25">
      <c r="K281" s="18"/>
      <c r="L281" s="18"/>
    </row>
    <row r="282" spans="11:12" ht="15.75" customHeight="1" x14ac:dyDescent="0.25">
      <c r="K282" s="18"/>
      <c r="L282" s="18"/>
    </row>
    <row r="283" spans="11:12" ht="15.75" customHeight="1" x14ac:dyDescent="0.25">
      <c r="K283" s="18"/>
      <c r="L283" s="18"/>
    </row>
    <row r="284" spans="11:12" ht="15.75" customHeight="1" x14ac:dyDescent="0.25">
      <c r="K284" s="18"/>
      <c r="L284" s="18"/>
    </row>
    <row r="285" spans="11:12" ht="15.75" customHeight="1" x14ac:dyDescent="0.25">
      <c r="K285" s="18"/>
      <c r="L285" s="18"/>
    </row>
    <row r="286" spans="11:12" ht="15.75" customHeight="1" x14ac:dyDescent="0.25">
      <c r="K286" s="18"/>
      <c r="L286" s="18"/>
    </row>
    <row r="287" spans="11:12" ht="15.75" customHeight="1" x14ac:dyDescent="0.25">
      <c r="K287" s="18"/>
      <c r="L287" s="18"/>
    </row>
    <row r="288" spans="11:12" ht="15.75" customHeight="1" x14ac:dyDescent="0.25">
      <c r="K288" s="18"/>
      <c r="L288" s="18"/>
    </row>
    <row r="289" spans="11:12" ht="15.75" customHeight="1" x14ac:dyDescent="0.25">
      <c r="K289" s="18"/>
      <c r="L289" s="18"/>
    </row>
    <row r="290" spans="11:12" ht="15.75" customHeight="1" x14ac:dyDescent="0.25">
      <c r="K290" s="18"/>
      <c r="L290" s="18"/>
    </row>
    <row r="291" spans="11:12" ht="15.75" customHeight="1" x14ac:dyDescent="0.25">
      <c r="K291" s="18"/>
      <c r="L291" s="18"/>
    </row>
    <row r="292" spans="11:12" ht="15.75" customHeight="1" x14ac:dyDescent="0.25">
      <c r="K292" s="18"/>
      <c r="L292" s="18"/>
    </row>
    <row r="293" spans="11:12" ht="15.75" customHeight="1" x14ac:dyDescent="0.25">
      <c r="K293" s="18"/>
      <c r="L293" s="18"/>
    </row>
    <row r="294" spans="11:12" ht="15.75" customHeight="1" x14ac:dyDescent="0.25">
      <c r="K294" s="18"/>
      <c r="L294" s="18"/>
    </row>
    <row r="295" spans="11:12" ht="15.75" customHeight="1" x14ac:dyDescent="0.25">
      <c r="K295" s="18"/>
      <c r="L295" s="18"/>
    </row>
    <row r="296" spans="11:12" ht="15.75" customHeight="1" x14ac:dyDescent="0.25">
      <c r="K296" s="18"/>
      <c r="L296" s="18"/>
    </row>
    <row r="297" spans="11:12" ht="15.75" customHeight="1" x14ac:dyDescent="0.25">
      <c r="K297" s="18"/>
      <c r="L297" s="18"/>
    </row>
    <row r="298" spans="11:12" ht="15.75" customHeight="1" x14ac:dyDescent="0.25">
      <c r="K298" s="18"/>
      <c r="L298" s="18"/>
    </row>
    <row r="299" spans="11:12" ht="15.75" customHeight="1" x14ac:dyDescent="0.25">
      <c r="K299" s="18"/>
      <c r="L299" s="18"/>
    </row>
    <row r="300" spans="11:12" ht="15.75" customHeight="1" x14ac:dyDescent="0.25">
      <c r="K300" s="18"/>
      <c r="L300" s="18"/>
    </row>
    <row r="301" spans="11:12" ht="15.75" customHeight="1" x14ac:dyDescent="0.25">
      <c r="K301" s="18"/>
      <c r="L301" s="18"/>
    </row>
    <row r="302" spans="11:12" ht="15.75" customHeight="1" x14ac:dyDescent="0.25">
      <c r="K302" s="18"/>
      <c r="L302" s="18"/>
    </row>
    <row r="303" spans="11:12" ht="15.75" customHeight="1" x14ac:dyDescent="0.25">
      <c r="K303" s="18"/>
      <c r="L303" s="18"/>
    </row>
    <row r="304" spans="11:12" ht="15.75" customHeight="1" x14ac:dyDescent="0.25">
      <c r="K304" s="18"/>
      <c r="L304" s="18"/>
    </row>
    <row r="305" spans="11:12" ht="15.75" customHeight="1" x14ac:dyDescent="0.25">
      <c r="K305" s="18"/>
      <c r="L305" s="18"/>
    </row>
    <row r="306" spans="11:12" ht="15.75" customHeight="1" x14ac:dyDescent="0.25">
      <c r="K306" s="18"/>
      <c r="L306" s="18"/>
    </row>
    <row r="307" spans="11:12" ht="15.75" customHeight="1" x14ac:dyDescent="0.25">
      <c r="K307" s="18"/>
      <c r="L307" s="18"/>
    </row>
    <row r="308" spans="11:12" ht="15.75" customHeight="1" x14ac:dyDescent="0.25">
      <c r="K308" s="18"/>
      <c r="L308" s="18"/>
    </row>
    <row r="309" spans="11:12" ht="15.75" customHeight="1" x14ac:dyDescent="0.25">
      <c r="K309" s="18"/>
      <c r="L309" s="18"/>
    </row>
    <row r="310" spans="11:12" ht="15.75" customHeight="1" x14ac:dyDescent="0.25">
      <c r="K310" s="18"/>
      <c r="L310" s="18"/>
    </row>
    <row r="311" spans="11:12" ht="15.75" customHeight="1" x14ac:dyDescent="0.25">
      <c r="K311" s="18"/>
      <c r="L311" s="18"/>
    </row>
    <row r="312" spans="11:12" ht="15.75" customHeight="1" x14ac:dyDescent="0.25">
      <c r="K312" s="18"/>
      <c r="L312" s="18"/>
    </row>
    <row r="313" spans="11:12" ht="15.75" customHeight="1" x14ac:dyDescent="0.25">
      <c r="K313" s="18"/>
      <c r="L313" s="18"/>
    </row>
    <row r="314" spans="11:12" ht="15.75" customHeight="1" x14ac:dyDescent="0.25">
      <c r="K314" s="18"/>
      <c r="L314" s="18"/>
    </row>
    <row r="315" spans="11:12" ht="15.75" customHeight="1" x14ac:dyDescent="0.25">
      <c r="K315" s="18"/>
      <c r="L315" s="18"/>
    </row>
    <row r="316" spans="11:12" ht="15.75" customHeight="1" x14ac:dyDescent="0.25">
      <c r="K316" s="18"/>
      <c r="L316" s="18"/>
    </row>
    <row r="317" spans="11:12" ht="15.75" customHeight="1" x14ac:dyDescent="0.25">
      <c r="K317" s="18"/>
      <c r="L317" s="18"/>
    </row>
    <row r="318" spans="11:12" ht="15.75" customHeight="1" x14ac:dyDescent="0.25">
      <c r="K318" s="18"/>
      <c r="L318" s="18"/>
    </row>
    <row r="319" spans="11:12" ht="15.75" customHeight="1" x14ac:dyDescent="0.25">
      <c r="K319" s="18"/>
      <c r="L319" s="18"/>
    </row>
    <row r="320" spans="11:12" ht="15.75" customHeight="1" x14ac:dyDescent="0.25">
      <c r="K320" s="18"/>
      <c r="L320" s="18"/>
    </row>
    <row r="321" spans="11:12" ht="15.75" customHeight="1" x14ac:dyDescent="0.25">
      <c r="K321" s="18"/>
      <c r="L321" s="18"/>
    </row>
    <row r="322" spans="11:12" ht="15.75" customHeight="1" x14ac:dyDescent="0.25">
      <c r="K322" s="18"/>
      <c r="L322" s="18"/>
    </row>
    <row r="323" spans="11:12" ht="15.75" customHeight="1" x14ac:dyDescent="0.25">
      <c r="K323" s="18"/>
      <c r="L323" s="18"/>
    </row>
    <row r="324" spans="11:12" ht="15.75" customHeight="1" x14ac:dyDescent="0.25">
      <c r="K324" s="18"/>
      <c r="L324" s="18"/>
    </row>
    <row r="325" spans="11:12" ht="15.75" customHeight="1" x14ac:dyDescent="0.25">
      <c r="K325" s="18"/>
      <c r="L325" s="18"/>
    </row>
    <row r="326" spans="11:12" ht="15.75" customHeight="1" x14ac:dyDescent="0.25">
      <c r="K326" s="18"/>
      <c r="L326" s="18"/>
    </row>
    <row r="327" spans="11:12" ht="15.75" customHeight="1" x14ac:dyDescent="0.25">
      <c r="K327" s="18"/>
      <c r="L327" s="18"/>
    </row>
    <row r="328" spans="11:12" ht="15.75" customHeight="1" x14ac:dyDescent="0.25">
      <c r="K328" s="18"/>
      <c r="L328" s="18"/>
    </row>
    <row r="329" spans="11:12" ht="15.75" customHeight="1" x14ac:dyDescent="0.25">
      <c r="K329" s="18"/>
      <c r="L329" s="18"/>
    </row>
    <row r="330" spans="11:12" ht="15.75" customHeight="1" x14ac:dyDescent="0.25">
      <c r="K330" s="18"/>
      <c r="L330" s="18"/>
    </row>
    <row r="331" spans="11:12" ht="15.75" customHeight="1" x14ac:dyDescent="0.25">
      <c r="K331" s="18"/>
      <c r="L331" s="18"/>
    </row>
    <row r="332" spans="11:12" ht="15.75" customHeight="1" x14ac:dyDescent="0.25">
      <c r="K332" s="18"/>
      <c r="L332" s="18"/>
    </row>
    <row r="333" spans="11:12" ht="15.75" customHeight="1" x14ac:dyDescent="0.25">
      <c r="K333" s="18"/>
      <c r="L333" s="18"/>
    </row>
    <row r="334" spans="11:12" ht="15.75" customHeight="1" x14ac:dyDescent="0.25">
      <c r="K334" s="18"/>
      <c r="L334" s="18"/>
    </row>
    <row r="335" spans="11:12" ht="15.75" customHeight="1" x14ac:dyDescent="0.25">
      <c r="K335" s="18"/>
      <c r="L335" s="18"/>
    </row>
    <row r="336" spans="11:12" ht="15.75" customHeight="1" x14ac:dyDescent="0.25">
      <c r="K336" s="18"/>
      <c r="L336" s="18"/>
    </row>
    <row r="337" spans="11:12" ht="15.75" customHeight="1" x14ac:dyDescent="0.25">
      <c r="K337" s="18"/>
      <c r="L337" s="18"/>
    </row>
    <row r="338" spans="11:12" ht="15.75" customHeight="1" x14ac:dyDescent="0.25">
      <c r="K338" s="18"/>
      <c r="L338" s="18"/>
    </row>
    <row r="339" spans="11:12" ht="15.75" customHeight="1" x14ac:dyDescent="0.25">
      <c r="K339" s="18"/>
      <c r="L339" s="18"/>
    </row>
    <row r="340" spans="11:12" ht="15.75" customHeight="1" x14ac:dyDescent="0.25">
      <c r="K340" s="18"/>
      <c r="L340" s="18"/>
    </row>
    <row r="341" spans="11:12" ht="15.75" customHeight="1" x14ac:dyDescent="0.25">
      <c r="K341" s="18"/>
      <c r="L341" s="18"/>
    </row>
    <row r="342" spans="11:12" ht="15.75" customHeight="1" x14ac:dyDescent="0.25">
      <c r="K342" s="18"/>
      <c r="L342" s="18"/>
    </row>
    <row r="343" spans="11:12" ht="15.75" customHeight="1" x14ac:dyDescent="0.25">
      <c r="K343" s="18"/>
      <c r="L343" s="18"/>
    </row>
    <row r="344" spans="11:12" ht="15.75" customHeight="1" x14ac:dyDescent="0.25">
      <c r="K344" s="18"/>
      <c r="L344" s="18"/>
    </row>
    <row r="345" spans="11:12" ht="15.75" customHeight="1" x14ac:dyDescent="0.25">
      <c r="K345" s="18"/>
      <c r="L345" s="18"/>
    </row>
    <row r="346" spans="11:12" ht="15.75" customHeight="1" x14ac:dyDescent="0.25">
      <c r="K346" s="18"/>
      <c r="L346" s="18"/>
    </row>
    <row r="347" spans="11:12" ht="15.75" customHeight="1" x14ac:dyDescent="0.25">
      <c r="K347" s="18"/>
      <c r="L347" s="18"/>
    </row>
    <row r="348" spans="11:12" ht="15.75" customHeight="1" x14ac:dyDescent="0.25">
      <c r="K348" s="18"/>
      <c r="L348" s="18"/>
    </row>
    <row r="349" spans="11:12" ht="15.75" customHeight="1" x14ac:dyDescent="0.25">
      <c r="K349" s="18"/>
      <c r="L349" s="18"/>
    </row>
    <row r="350" spans="11:12" ht="15.75" customHeight="1" x14ac:dyDescent="0.25">
      <c r="K350" s="18"/>
      <c r="L350" s="18"/>
    </row>
    <row r="351" spans="11:12" ht="15.75" customHeight="1" x14ac:dyDescent="0.25">
      <c r="K351" s="18"/>
      <c r="L351" s="18"/>
    </row>
    <row r="352" spans="11:12" ht="15.75" customHeight="1" x14ac:dyDescent="0.25">
      <c r="K352" s="18"/>
      <c r="L352" s="18"/>
    </row>
    <row r="353" spans="11:12" ht="15.75" customHeight="1" x14ac:dyDescent="0.25">
      <c r="K353" s="18"/>
      <c r="L353" s="18"/>
    </row>
    <row r="354" spans="11:12" ht="15.75" customHeight="1" x14ac:dyDescent="0.25">
      <c r="K354" s="18"/>
      <c r="L354" s="18"/>
    </row>
    <row r="355" spans="11:12" ht="15.75" customHeight="1" x14ac:dyDescent="0.25">
      <c r="K355" s="18"/>
      <c r="L355" s="18"/>
    </row>
    <row r="356" spans="11:12" ht="15.75" customHeight="1" x14ac:dyDescent="0.25">
      <c r="K356" s="18"/>
      <c r="L356" s="18"/>
    </row>
    <row r="357" spans="11:12" ht="15.75" customHeight="1" x14ac:dyDescent="0.25">
      <c r="K357" s="18"/>
      <c r="L357" s="18"/>
    </row>
    <row r="358" spans="11:12" ht="15.75" customHeight="1" x14ac:dyDescent="0.25">
      <c r="K358" s="18"/>
      <c r="L358" s="18"/>
    </row>
    <row r="359" spans="11:12" ht="15.75" customHeight="1" x14ac:dyDescent="0.25">
      <c r="K359" s="18"/>
      <c r="L359" s="18"/>
    </row>
    <row r="360" spans="11:12" ht="15.75" customHeight="1" x14ac:dyDescent="0.25">
      <c r="K360" s="18"/>
      <c r="L360" s="18"/>
    </row>
    <row r="361" spans="11:12" ht="15.75" customHeight="1" x14ac:dyDescent="0.25">
      <c r="K361" s="18"/>
      <c r="L361" s="18"/>
    </row>
    <row r="362" spans="11:12" ht="15.75" customHeight="1" x14ac:dyDescent="0.25">
      <c r="K362" s="18"/>
      <c r="L362" s="18"/>
    </row>
    <row r="363" spans="11:12" ht="15.75" customHeight="1" x14ac:dyDescent="0.25">
      <c r="K363" s="18"/>
      <c r="L363" s="18"/>
    </row>
    <row r="364" spans="11:12" ht="15.75" customHeight="1" x14ac:dyDescent="0.25">
      <c r="K364" s="18"/>
      <c r="L364" s="18"/>
    </row>
    <row r="365" spans="11:12" ht="15.75" customHeight="1" x14ac:dyDescent="0.25">
      <c r="K365" s="18"/>
      <c r="L365" s="18"/>
    </row>
    <row r="366" spans="11:12" ht="15.75" customHeight="1" x14ac:dyDescent="0.25">
      <c r="K366" s="18"/>
      <c r="L366" s="18"/>
    </row>
    <row r="367" spans="11:12" ht="15.75" customHeight="1" x14ac:dyDescent="0.25">
      <c r="K367" s="18"/>
      <c r="L367" s="18"/>
    </row>
    <row r="368" spans="11:12" ht="15.75" customHeight="1" x14ac:dyDescent="0.25">
      <c r="K368" s="18"/>
      <c r="L368" s="18"/>
    </row>
    <row r="369" spans="11:12" ht="15.75" customHeight="1" x14ac:dyDescent="0.25">
      <c r="K369" s="18"/>
      <c r="L369" s="18"/>
    </row>
    <row r="370" spans="11:12" ht="15.75" customHeight="1" x14ac:dyDescent="0.25">
      <c r="K370" s="18"/>
      <c r="L370" s="18"/>
    </row>
    <row r="371" spans="11:12" ht="15.75" customHeight="1" x14ac:dyDescent="0.25">
      <c r="K371" s="18"/>
      <c r="L371" s="18"/>
    </row>
    <row r="372" spans="11:12" ht="15.75" customHeight="1" x14ac:dyDescent="0.25">
      <c r="K372" s="18"/>
      <c r="L372" s="18"/>
    </row>
    <row r="373" spans="11:12" ht="15.75" customHeight="1" x14ac:dyDescent="0.25">
      <c r="K373" s="18"/>
      <c r="L373" s="18"/>
    </row>
    <row r="374" spans="11:12" ht="15.75" customHeight="1" x14ac:dyDescent="0.25">
      <c r="K374" s="18"/>
      <c r="L374" s="18"/>
    </row>
    <row r="375" spans="11:12" ht="15.75" customHeight="1" x14ac:dyDescent="0.25">
      <c r="K375" s="18"/>
      <c r="L375" s="18"/>
    </row>
    <row r="376" spans="11:12" ht="15.75" customHeight="1" x14ac:dyDescent="0.25">
      <c r="K376" s="18"/>
      <c r="L376" s="18"/>
    </row>
    <row r="377" spans="11:12" ht="15.75" customHeight="1" x14ac:dyDescent="0.25">
      <c r="K377" s="18"/>
      <c r="L377" s="18"/>
    </row>
    <row r="378" spans="11:12" ht="15.75" customHeight="1" x14ac:dyDescent="0.25">
      <c r="K378" s="18"/>
      <c r="L378" s="18"/>
    </row>
    <row r="379" spans="11:12" ht="15.75" customHeight="1" x14ac:dyDescent="0.25">
      <c r="K379" s="18"/>
      <c r="L379" s="18"/>
    </row>
    <row r="380" spans="11:12" ht="15.75" customHeight="1" x14ac:dyDescent="0.25">
      <c r="K380" s="18"/>
      <c r="L380" s="18"/>
    </row>
    <row r="381" spans="11:12" ht="15.75" customHeight="1" x14ac:dyDescent="0.25">
      <c r="K381" s="18"/>
      <c r="L381" s="18"/>
    </row>
    <row r="382" spans="11:12" ht="15.75" customHeight="1" x14ac:dyDescent="0.25">
      <c r="K382" s="18"/>
      <c r="L382" s="18"/>
    </row>
    <row r="383" spans="11:12" ht="15.75" customHeight="1" x14ac:dyDescent="0.25">
      <c r="K383" s="18"/>
      <c r="L383" s="18"/>
    </row>
    <row r="384" spans="11:12" ht="15.75" customHeight="1" x14ac:dyDescent="0.25">
      <c r="K384" s="18"/>
      <c r="L384" s="18"/>
    </row>
    <row r="385" spans="11:12" ht="15.75" customHeight="1" x14ac:dyDescent="0.25">
      <c r="K385" s="18"/>
      <c r="L385" s="18"/>
    </row>
    <row r="386" spans="11:12" ht="15.75" customHeight="1" x14ac:dyDescent="0.25">
      <c r="K386" s="18"/>
      <c r="L386" s="18"/>
    </row>
    <row r="387" spans="11:12" ht="15.75" customHeight="1" x14ac:dyDescent="0.25">
      <c r="K387" s="18"/>
      <c r="L387" s="18"/>
    </row>
    <row r="388" spans="11:12" ht="15.75" customHeight="1" x14ac:dyDescent="0.25">
      <c r="K388" s="18"/>
      <c r="L388" s="18"/>
    </row>
    <row r="389" spans="11:12" ht="15.75" customHeight="1" x14ac:dyDescent="0.25">
      <c r="K389" s="18"/>
      <c r="L389" s="18"/>
    </row>
    <row r="390" spans="11:12" ht="15.75" customHeight="1" x14ac:dyDescent="0.25">
      <c r="K390" s="18"/>
      <c r="L390" s="18"/>
    </row>
    <row r="391" spans="11:12" ht="15.75" customHeight="1" x14ac:dyDescent="0.25">
      <c r="K391" s="18"/>
      <c r="L391" s="18"/>
    </row>
    <row r="392" spans="11:12" ht="15.75" customHeight="1" x14ac:dyDescent="0.25">
      <c r="K392" s="18"/>
      <c r="L392" s="18"/>
    </row>
    <row r="393" spans="11:12" ht="15.75" customHeight="1" x14ac:dyDescent="0.25">
      <c r="K393" s="18"/>
      <c r="L393" s="18"/>
    </row>
    <row r="394" spans="11:12" ht="15.75" customHeight="1" x14ac:dyDescent="0.25">
      <c r="K394" s="18"/>
      <c r="L394" s="18"/>
    </row>
    <row r="395" spans="11:12" ht="15.75" customHeight="1" x14ac:dyDescent="0.25">
      <c r="K395" s="18"/>
      <c r="L395" s="18"/>
    </row>
    <row r="396" spans="11:12" ht="15.75" customHeight="1" x14ac:dyDescent="0.25">
      <c r="K396" s="18"/>
      <c r="L396" s="18"/>
    </row>
    <row r="397" spans="11:12" ht="15.75" customHeight="1" x14ac:dyDescent="0.25">
      <c r="K397" s="18"/>
      <c r="L397" s="18"/>
    </row>
    <row r="398" spans="11:12" ht="15.75" customHeight="1" x14ac:dyDescent="0.25">
      <c r="K398" s="18"/>
      <c r="L398" s="18"/>
    </row>
    <row r="399" spans="11:12" ht="15.75" customHeight="1" x14ac:dyDescent="0.25">
      <c r="K399" s="18"/>
      <c r="L399" s="18"/>
    </row>
    <row r="400" spans="11:12" ht="15.75" customHeight="1" x14ac:dyDescent="0.25">
      <c r="K400" s="18"/>
      <c r="L400" s="18"/>
    </row>
    <row r="401" spans="11:12" ht="15.75" customHeight="1" x14ac:dyDescent="0.25">
      <c r="K401" s="18"/>
      <c r="L401" s="18"/>
    </row>
    <row r="402" spans="11:12" ht="15.75" customHeight="1" x14ac:dyDescent="0.25">
      <c r="K402" s="18"/>
      <c r="L402" s="18"/>
    </row>
    <row r="403" spans="11:12" ht="15.75" customHeight="1" x14ac:dyDescent="0.25">
      <c r="K403" s="18"/>
      <c r="L403" s="18"/>
    </row>
    <row r="404" spans="11:12" ht="15.75" customHeight="1" x14ac:dyDescent="0.25">
      <c r="K404" s="18"/>
      <c r="L404" s="18"/>
    </row>
    <row r="405" spans="11:12" ht="15.75" customHeight="1" x14ac:dyDescent="0.25">
      <c r="K405" s="18"/>
      <c r="L405" s="18"/>
    </row>
    <row r="406" spans="11:12" ht="15.75" customHeight="1" x14ac:dyDescent="0.25">
      <c r="K406" s="18"/>
      <c r="L406" s="18"/>
    </row>
    <row r="407" spans="11:12" ht="15.75" customHeight="1" x14ac:dyDescent="0.25">
      <c r="K407" s="18"/>
      <c r="L407" s="18"/>
    </row>
    <row r="408" spans="11:12" ht="15.75" customHeight="1" x14ac:dyDescent="0.25">
      <c r="K408" s="18"/>
      <c r="L408" s="18"/>
    </row>
    <row r="409" spans="11:12" ht="15.75" customHeight="1" x14ac:dyDescent="0.25">
      <c r="K409" s="18"/>
      <c r="L409" s="18"/>
    </row>
    <row r="410" spans="11:12" ht="15.75" customHeight="1" x14ac:dyDescent="0.25">
      <c r="K410" s="18"/>
      <c r="L410" s="18"/>
    </row>
    <row r="411" spans="11:12" ht="15.75" customHeight="1" x14ac:dyDescent="0.25">
      <c r="K411" s="18"/>
      <c r="L411" s="18"/>
    </row>
    <row r="412" spans="11:12" ht="15.75" customHeight="1" x14ac:dyDescent="0.25">
      <c r="K412" s="18"/>
      <c r="L412" s="18"/>
    </row>
    <row r="413" spans="11:12" ht="15.75" customHeight="1" x14ac:dyDescent="0.25">
      <c r="K413" s="18"/>
      <c r="L413" s="18"/>
    </row>
    <row r="414" spans="11:12" ht="15.75" customHeight="1" x14ac:dyDescent="0.25">
      <c r="K414" s="18"/>
      <c r="L414" s="18"/>
    </row>
    <row r="415" spans="11:12" ht="15.75" customHeight="1" x14ac:dyDescent="0.25">
      <c r="K415" s="18"/>
      <c r="L415" s="18"/>
    </row>
    <row r="416" spans="11:12" ht="15.75" customHeight="1" x14ac:dyDescent="0.25">
      <c r="K416" s="18"/>
      <c r="L416" s="18"/>
    </row>
    <row r="417" spans="11:12" ht="15.75" customHeight="1" x14ac:dyDescent="0.25">
      <c r="K417" s="18"/>
      <c r="L417" s="18"/>
    </row>
    <row r="418" spans="11:12" ht="15.75" customHeight="1" x14ac:dyDescent="0.25">
      <c r="K418" s="18"/>
      <c r="L418" s="18"/>
    </row>
    <row r="419" spans="11:12" ht="15.75" customHeight="1" x14ac:dyDescent="0.25">
      <c r="K419" s="18"/>
      <c r="L419" s="18"/>
    </row>
    <row r="420" spans="11:12" ht="15.75" customHeight="1" x14ac:dyDescent="0.25">
      <c r="K420" s="18"/>
      <c r="L420" s="18"/>
    </row>
    <row r="421" spans="11:12" ht="15.75" customHeight="1" x14ac:dyDescent="0.25">
      <c r="K421" s="18"/>
      <c r="L421" s="18"/>
    </row>
    <row r="422" spans="11:12" ht="15.75" customHeight="1" x14ac:dyDescent="0.25">
      <c r="K422" s="18"/>
      <c r="L422" s="18"/>
    </row>
    <row r="423" spans="11:12" ht="15.75" customHeight="1" x14ac:dyDescent="0.25">
      <c r="K423" s="18"/>
      <c r="L423" s="18"/>
    </row>
    <row r="424" spans="11:12" ht="15.75" customHeight="1" x14ac:dyDescent="0.25">
      <c r="K424" s="18"/>
      <c r="L424" s="18"/>
    </row>
    <row r="425" spans="11:12" ht="15.75" customHeight="1" x14ac:dyDescent="0.25">
      <c r="K425" s="18"/>
      <c r="L425" s="18"/>
    </row>
    <row r="426" spans="11:12" ht="15.75" customHeight="1" x14ac:dyDescent="0.25">
      <c r="K426" s="18"/>
      <c r="L426" s="18"/>
    </row>
    <row r="427" spans="11:12" ht="15.75" customHeight="1" x14ac:dyDescent="0.25">
      <c r="K427" s="18"/>
      <c r="L427" s="18"/>
    </row>
    <row r="428" spans="11:12" ht="15.75" customHeight="1" x14ac:dyDescent="0.25">
      <c r="K428" s="18"/>
      <c r="L428" s="18"/>
    </row>
    <row r="429" spans="11:12" ht="15.75" customHeight="1" x14ac:dyDescent="0.25">
      <c r="K429" s="18"/>
      <c r="L429" s="18"/>
    </row>
    <row r="430" spans="11:12" ht="15.75" customHeight="1" x14ac:dyDescent="0.25">
      <c r="K430" s="18"/>
      <c r="L430" s="18"/>
    </row>
    <row r="431" spans="11:12" ht="15.75" customHeight="1" x14ac:dyDescent="0.25">
      <c r="K431" s="18"/>
      <c r="L431" s="18"/>
    </row>
    <row r="432" spans="11:12" ht="15.75" customHeight="1" x14ac:dyDescent="0.25">
      <c r="K432" s="18"/>
      <c r="L432" s="18"/>
    </row>
    <row r="433" spans="11:12" ht="15.75" customHeight="1" x14ac:dyDescent="0.25">
      <c r="K433" s="18"/>
      <c r="L433" s="18"/>
    </row>
    <row r="434" spans="11:12" ht="15.75" customHeight="1" x14ac:dyDescent="0.25">
      <c r="K434" s="18"/>
      <c r="L434" s="18"/>
    </row>
    <row r="435" spans="11:12" ht="15.75" customHeight="1" x14ac:dyDescent="0.25">
      <c r="K435" s="18"/>
      <c r="L435" s="18"/>
    </row>
    <row r="436" spans="11:12" ht="15.75" customHeight="1" x14ac:dyDescent="0.25">
      <c r="K436" s="18"/>
      <c r="L436" s="18"/>
    </row>
    <row r="437" spans="11:12" ht="15.75" customHeight="1" x14ac:dyDescent="0.25">
      <c r="K437" s="18"/>
      <c r="L437" s="18"/>
    </row>
    <row r="438" spans="11:12" ht="15.75" customHeight="1" x14ac:dyDescent="0.25">
      <c r="K438" s="18"/>
      <c r="L438" s="18"/>
    </row>
    <row r="439" spans="11:12" ht="15.75" customHeight="1" x14ac:dyDescent="0.25">
      <c r="K439" s="18"/>
      <c r="L439" s="18"/>
    </row>
    <row r="440" spans="11:12" ht="15.75" customHeight="1" x14ac:dyDescent="0.25">
      <c r="K440" s="18"/>
      <c r="L440" s="18"/>
    </row>
    <row r="441" spans="11:12" ht="15.75" customHeight="1" x14ac:dyDescent="0.25">
      <c r="K441" s="18"/>
      <c r="L441" s="18"/>
    </row>
    <row r="442" spans="11:12" ht="15.75" customHeight="1" x14ac:dyDescent="0.25">
      <c r="K442" s="18"/>
      <c r="L442" s="18"/>
    </row>
    <row r="443" spans="11:12" ht="15.75" customHeight="1" x14ac:dyDescent="0.25">
      <c r="K443" s="18"/>
      <c r="L443" s="18"/>
    </row>
    <row r="444" spans="11:12" ht="15.75" customHeight="1" x14ac:dyDescent="0.25">
      <c r="K444" s="18"/>
      <c r="L444" s="18"/>
    </row>
    <row r="445" spans="11:12" ht="15.75" customHeight="1" x14ac:dyDescent="0.25">
      <c r="K445" s="18"/>
      <c r="L445" s="18"/>
    </row>
    <row r="446" spans="11:12" ht="15.75" customHeight="1" x14ac:dyDescent="0.25">
      <c r="K446" s="18"/>
      <c r="L446" s="18"/>
    </row>
    <row r="447" spans="11:12" ht="15.75" customHeight="1" x14ac:dyDescent="0.25">
      <c r="K447" s="18"/>
      <c r="L447" s="18"/>
    </row>
    <row r="448" spans="11:12" ht="15.75" customHeight="1" x14ac:dyDescent="0.25">
      <c r="K448" s="18"/>
      <c r="L448" s="18"/>
    </row>
    <row r="449" spans="11:12" ht="15.75" customHeight="1" x14ac:dyDescent="0.25">
      <c r="K449" s="18"/>
      <c r="L449" s="18"/>
    </row>
    <row r="450" spans="11:12" ht="15.75" customHeight="1" x14ac:dyDescent="0.25">
      <c r="K450" s="18"/>
      <c r="L450" s="18"/>
    </row>
    <row r="451" spans="11:12" ht="15.75" customHeight="1" x14ac:dyDescent="0.25">
      <c r="K451" s="18"/>
      <c r="L451" s="18"/>
    </row>
    <row r="452" spans="11:12" ht="15.75" customHeight="1" x14ac:dyDescent="0.25">
      <c r="K452" s="18"/>
      <c r="L452" s="18"/>
    </row>
    <row r="453" spans="11:12" ht="15.75" customHeight="1" x14ac:dyDescent="0.25">
      <c r="K453" s="18"/>
      <c r="L453" s="18"/>
    </row>
    <row r="454" spans="11:12" ht="15.75" customHeight="1" x14ac:dyDescent="0.25">
      <c r="K454" s="18"/>
      <c r="L454" s="18"/>
    </row>
    <row r="455" spans="11:12" ht="15.75" customHeight="1" x14ac:dyDescent="0.25">
      <c r="K455" s="18"/>
      <c r="L455" s="18"/>
    </row>
    <row r="456" spans="11:12" ht="15.75" customHeight="1" x14ac:dyDescent="0.25">
      <c r="K456" s="18"/>
      <c r="L456" s="18"/>
    </row>
    <row r="457" spans="11:12" ht="15.75" customHeight="1" x14ac:dyDescent="0.25">
      <c r="K457" s="18"/>
      <c r="L457" s="18"/>
    </row>
    <row r="458" spans="11:12" ht="15.75" customHeight="1" x14ac:dyDescent="0.25">
      <c r="K458" s="18"/>
      <c r="L458" s="18"/>
    </row>
    <row r="459" spans="11:12" ht="15.75" customHeight="1" x14ac:dyDescent="0.25">
      <c r="K459" s="18"/>
      <c r="L459" s="18"/>
    </row>
    <row r="460" spans="11:12" ht="15.75" customHeight="1" x14ac:dyDescent="0.25">
      <c r="K460" s="18"/>
      <c r="L460" s="18"/>
    </row>
    <row r="461" spans="11:12" ht="15.75" customHeight="1" x14ac:dyDescent="0.25">
      <c r="K461" s="18"/>
      <c r="L461" s="18"/>
    </row>
    <row r="462" spans="11:12" ht="15.75" customHeight="1" x14ac:dyDescent="0.25">
      <c r="K462" s="18"/>
      <c r="L462" s="18"/>
    </row>
    <row r="463" spans="11:12" ht="15.75" customHeight="1" x14ac:dyDescent="0.25">
      <c r="K463" s="18"/>
      <c r="L463" s="18"/>
    </row>
    <row r="464" spans="11:12" ht="15.75" customHeight="1" x14ac:dyDescent="0.25">
      <c r="K464" s="18"/>
      <c r="L464" s="18"/>
    </row>
    <row r="465" spans="11:12" ht="15.75" customHeight="1" x14ac:dyDescent="0.25">
      <c r="K465" s="18"/>
      <c r="L465" s="18"/>
    </row>
    <row r="466" spans="11:12" ht="15.75" customHeight="1" x14ac:dyDescent="0.25">
      <c r="K466" s="18"/>
      <c r="L466" s="18"/>
    </row>
    <row r="467" spans="11:12" ht="15.75" customHeight="1" x14ac:dyDescent="0.25">
      <c r="K467" s="18"/>
      <c r="L467" s="18"/>
    </row>
    <row r="468" spans="11:12" ht="15.75" customHeight="1" x14ac:dyDescent="0.25">
      <c r="K468" s="18"/>
      <c r="L468" s="18"/>
    </row>
    <row r="469" spans="11:12" ht="15.75" customHeight="1" x14ac:dyDescent="0.25">
      <c r="K469" s="18"/>
      <c r="L469" s="18"/>
    </row>
    <row r="470" spans="11:12" ht="15.75" customHeight="1" x14ac:dyDescent="0.25">
      <c r="K470" s="18"/>
      <c r="L470" s="18"/>
    </row>
    <row r="471" spans="11:12" ht="15.75" customHeight="1" x14ac:dyDescent="0.25">
      <c r="K471" s="18"/>
      <c r="L471" s="18"/>
    </row>
    <row r="472" spans="11:12" ht="15.75" customHeight="1" x14ac:dyDescent="0.25">
      <c r="K472" s="18"/>
      <c r="L472" s="18"/>
    </row>
    <row r="473" spans="11:12" ht="15.75" customHeight="1" x14ac:dyDescent="0.25">
      <c r="K473" s="18"/>
      <c r="L473" s="18"/>
    </row>
    <row r="474" spans="11:12" ht="15.75" customHeight="1" x14ac:dyDescent="0.25">
      <c r="K474" s="18"/>
      <c r="L474" s="18"/>
    </row>
    <row r="475" spans="11:12" ht="15.75" customHeight="1" x14ac:dyDescent="0.25">
      <c r="K475" s="18"/>
      <c r="L475" s="18"/>
    </row>
    <row r="476" spans="11:12" ht="15.75" customHeight="1" x14ac:dyDescent="0.25">
      <c r="K476" s="18"/>
      <c r="L476" s="18"/>
    </row>
    <row r="477" spans="11:12" ht="15.75" customHeight="1" x14ac:dyDescent="0.25">
      <c r="K477" s="18"/>
      <c r="L477" s="18"/>
    </row>
    <row r="478" spans="11:12" ht="15.75" customHeight="1" x14ac:dyDescent="0.25">
      <c r="K478" s="18"/>
      <c r="L478" s="18"/>
    </row>
    <row r="479" spans="11:12" ht="15.75" customHeight="1" x14ac:dyDescent="0.25">
      <c r="K479" s="18"/>
      <c r="L479" s="18"/>
    </row>
    <row r="480" spans="11:12" ht="15.75" customHeight="1" x14ac:dyDescent="0.25">
      <c r="K480" s="18"/>
      <c r="L480" s="18"/>
    </row>
    <row r="481" spans="11:12" ht="15.75" customHeight="1" x14ac:dyDescent="0.25">
      <c r="K481" s="18"/>
      <c r="L481" s="18"/>
    </row>
    <row r="482" spans="11:12" ht="15.75" customHeight="1" x14ac:dyDescent="0.25">
      <c r="K482" s="18"/>
      <c r="L482" s="18"/>
    </row>
    <row r="483" spans="11:12" ht="15.75" customHeight="1" x14ac:dyDescent="0.25">
      <c r="K483" s="18"/>
      <c r="L483" s="18"/>
    </row>
    <row r="484" spans="11:12" ht="15.75" customHeight="1" x14ac:dyDescent="0.25">
      <c r="K484" s="18"/>
      <c r="L484" s="18"/>
    </row>
    <row r="485" spans="11:12" ht="15.75" customHeight="1" x14ac:dyDescent="0.25">
      <c r="K485" s="18"/>
      <c r="L485" s="18"/>
    </row>
    <row r="486" spans="11:12" ht="15.75" customHeight="1" x14ac:dyDescent="0.25">
      <c r="K486" s="18"/>
      <c r="L486" s="18"/>
    </row>
    <row r="487" spans="11:12" ht="15.75" customHeight="1" x14ac:dyDescent="0.25">
      <c r="K487" s="18"/>
      <c r="L487" s="18"/>
    </row>
    <row r="488" spans="11:12" ht="15.75" customHeight="1" x14ac:dyDescent="0.25">
      <c r="K488" s="18"/>
      <c r="L488" s="18"/>
    </row>
    <row r="489" spans="11:12" ht="15.75" customHeight="1" x14ac:dyDescent="0.25">
      <c r="K489" s="18"/>
      <c r="L489" s="18"/>
    </row>
    <row r="490" spans="11:12" ht="15.75" customHeight="1" x14ac:dyDescent="0.25">
      <c r="K490" s="18"/>
      <c r="L490" s="18"/>
    </row>
    <row r="491" spans="11:12" ht="15.75" customHeight="1" x14ac:dyDescent="0.25">
      <c r="K491" s="18"/>
      <c r="L491" s="18"/>
    </row>
    <row r="492" spans="11:12" ht="15.75" customHeight="1" x14ac:dyDescent="0.25">
      <c r="K492" s="18"/>
      <c r="L492" s="18"/>
    </row>
    <row r="493" spans="11:12" ht="15.75" customHeight="1" x14ac:dyDescent="0.25">
      <c r="K493" s="18"/>
      <c r="L493" s="18"/>
    </row>
    <row r="494" spans="11:12" ht="15.75" customHeight="1" x14ac:dyDescent="0.25">
      <c r="K494" s="18"/>
      <c r="L494" s="18"/>
    </row>
    <row r="495" spans="11:12" ht="15.75" customHeight="1" x14ac:dyDescent="0.25">
      <c r="K495" s="18"/>
      <c r="L495" s="18"/>
    </row>
    <row r="496" spans="11:12" ht="15.75" customHeight="1" x14ac:dyDescent="0.25">
      <c r="K496" s="18"/>
      <c r="L496" s="18"/>
    </row>
    <row r="497" spans="11:12" ht="15.75" customHeight="1" x14ac:dyDescent="0.25">
      <c r="K497" s="18"/>
      <c r="L497" s="18"/>
    </row>
    <row r="498" spans="11:12" ht="15.75" customHeight="1" x14ac:dyDescent="0.25">
      <c r="K498" s="18"/>
      <c r="L498" s="18"/>
    </row>
    <row r="499" spans="11:12" ht="15.75" customHeight="1" x14ac:dyDescent="0.25">
      <c r="K499" s="18"/>
      <c r="L499" s="18"/>
    </row>
    <row r="500" spans="11:12" ht="15.75" customHeight="1" x14ac:dyDescent="0.25">
      <c r="K500" s="18"/>
      <c r="L500" s="18"/>
    </row>
    <row r="501" spans="11:12" ht="15.75" customHeight="1" x14ac:dyDescent="0.25">
      <c r="K501" s="18"/>
      <c r="L501" s="18"/>
    </row>
    <row r="502" spans="11:12" ht="15.75" customHeight="1" x14ac:dyDescent="0.25">
      <c r="K502" s="18"/>
      <c r="L502" s="18"/>
    </row>
    <row r="503" spans="11:12" ht="15.75" customHeight="1" x14ac:dyDescent="0.25">
      <c r="K503" s="18"/>
      <c r="L503" s="18"/>
    </row>
    <row r="504" spans="11:12" ht="15.75" customHeight="1" x14ac:dyDescent="0.25">
      <c r="K504" s="18"/>
      <c r="L504" s="18"/>
    </row>
    <row r="505" spans="11:12" ht="15.75" customHeight="1" x14ac:dyDescent="0.25">
      <c r="K505" s="18"/>
      <c r="L505" s="18"/>
    </row>
    <row r="506" spans="11:12" ht="15.75" customHeight="1" x14ac:dyDescent="0.25">
      <c r="K506" s="18"/>
      <c r="L506" s="18"/>
    </row>
    <row r="507" spans="11:12" ht="15.75" customHeight="1" x14ac:dyDescent="0.25">
      <c r="K507" s="18"/>
      <c r="L507" s="18"/>
    </row>
    <row r="508" spans="11:12" ht="15.75" customHeight="1" x14ac:dyDescent="0.25">
      <c r="K508" s="18"/>
      <c r="L508" s="18"/>
    </row>
    <row r="509" spans="11:12" ht="15.75" customHeight="1" x14ac:dyDescent="0.25">
      <c r="K509" s="18"/>
      <c r="L509" s="18"/>
    </row>
    <row r="510" spans="11:12" ht="15.75" customHeight="1" x14ac:dyDescent="0.25">
      <c r="K510" s="18"/>
      <c r="L510" s="18"/>
    </row>
    <row r="511" spans="11:12" ht="15.75" customHeight="1" x14ac:dyDescent="0.25">
      <c r="K511" s="18"/>
      <c r="L511" s="18"/>
    </row>
    <row r="512" spans="11:12" ht="15.75" customHeight="1" x14ac:dyDescent="0.25">
      <c r="K512" s="18"/>
      <c r="L512" s="18"/>
    </row>
    <row r="513" spans="11:12" ht="15.75" customHeight="1" x14ac:dyDescent="0.25">
      <c r="K513" s="18"/>
      <c r="L513" s="18"/>
    </row>
    <row r="514" spans="11:12" ht="15.75" customHeight="1" x14ac:dyDescent="0.25">
      <c r="K514" s="18"/>
      <c r="L514" s="18"/>
    </row>
    <row r="515" spans="11:12" ht="15.75" customHeight="1" x14ac:dyDescent="0.25">
      <c r="K515" s="18"/>
      <c r="L515" s="18"/>
    </row>
    <row r="516" spans="11:12" ht="15.75" customHeight="1" x14ac:dyDescent="0.25">
      <c r="K516" s="18"/>
      <c r="L516" s="18"/>
    </row>
    <row r="517" spans="11:12" ht="15.75" customHeight="1" x14ac:dyDescent="0.25">
      <c r="K517" s="18"/>
      <c r="L517" s="18"/>
    </row>
    <row r="518" spans="11:12" ht="15.75" customHeight="1" x14ac:dyDescent="0.25">
      <c r="K518" s="18"/>
      <c r="L518" s="18"/>
    </row>
    <row r="519" spans="11:12" ht="15.75" customHeight="1" x14ac:dyDescent="0.25">
      <c r="K519" s="18"/>
      <c r="L519" s="18"/>
    </row>
    <row r="520" spans="11:12" ht="15.75" customHeight="1" x14ac:dyDescent="0.25">
      <c r="K520" s="18"/>
      <c r="L520" s="18"/>
    </row>
    <row r="521" spans="11:12" ht="15.75" customHeight="1" x14ac:dyDescent="0.25">
      <c r="K521" s="18"/>
      <c r="L521" s="18"/>
    </row>
    <row r="522" spans="11:12" ht="15.75" customHeight="1" x14ac:dyDescent="0.25">
      <c r="K522" s="18"/>
      <c r="L522" s="18"/>
    </row>
    <row r="523" spans="11:12" ht="15.75" customHeight="1" x14ac:dyDescent="0.25">
      <c r="K523" s="18"/>
      <c r="L523" s="18"/>
    </row>
    <row r="524" spans="11:12" ht="15.75" customHeight="1" x14ac:dyDescent="0.25">
      <c r="K524" s="18"/>
      <c r="L524" s="18"/>
    </row>
    <row r="525" spans="11:12" ht="15.75" customHeight="1" x14ac:dyDescent="0.25">
      <c r="K525" s="18"/>
      <c r="L525" s="18"/>
    </row>
    <row r="526" spans="11:12" ht="15.75" customHeight="1" x14ac:dyDescent="0.25">
      <c r="K526" s="18"/>
      <c r="L526" s="18"/>
    </row>
    <row r="527" spans="11:12" ht="15.75" customHeight="1" x14ac:dyDescent="0.25">
      <c r="K527" s="18"/>
      <c r="L527" s="18"/>
    </row>
    <row r="528" spans="11:12" ht="15.75" customHeight="1" x14ac:dyDescent="0.25">
      <c r="K528" s="18"/>
      <c r="L528" s="18"/>
    </row>
    <row r="529" spans="11:12" ht="15.75" customHeight="1" x14ac:dyDescent="0.25">
      <c r="K529" s="18"/>
      <c r="L529" s="18"/>
    </row>
    <row r="530" spans="11:12" ht="15.75" customHeight="1" x14ac:dyDescent="0.25">
      <c r="K530" s="18"/>
      <c r="L530" s="18"/>
    </row>
    <row r="531" spans="11:12" ht="15.75" customHeight="1" x14ac:dyDescent="0.25">
      <c r="K531" s="18"/>
      <c r="L531" s="18"/>
    </row>
    <row r="532" spans="11:12" ht="15.75" customHeight="1" x14ac:dyDescent="0.25">
      <c r="K532" s="18"/>
      <c r="L532" s="18"/>
    </row>
    <row r="533" spans="11:12" ht="15.75" customHeight="1" x14ac:dyDescent="0.25">
      <c r="K533" s="18"/>
      <c r="L533" s="18"/>
    </row>
    <row r="534" spans="11:12" ht="15.75" customHeight="1" x14ac:dyDescent="0.25">
      <c r="K534" s="18"/>
      <c r="L534" s="18"/>
    </row>
    <row r="535" spans="11:12" ht="15.75" customHeight="1" x14ac:dyDescent="0.25">
      <c r="K535" s="18"/>
      <c r="L535" s="18"/>
    </row>
    <row r="536" spans="11:12" ht="15.75" customHeight="1" x14ac:dyDescent="0.25">
      <c r="K536" s="18"/>
      <c r="L536" s="18"/>
    </row>
    <row r="537" spans="11:12" ht="15.75" customHeight="1" x14ac:dyDescent="0.25">
      <c r="K537" s="18"/>
      <c r="L537" s="18"/>
    </row>
    <row r="538" spans="11:12" ht="15.75" customHeight="1" x14ac:dyDescent="0.25">
      <c r="K538" s="18"/>
      <c r="L538" s="18"/>
    </row>
    <row r="539" spans="11:12" ht="15.75" customHeight="1" x14ac:dyDescent="0.25">
      <c r="K539" s="18"/>
      <c r="L539" s="18"/>
    </row>
    <row r="540" spans="11:12" ht="15.75" customHeight="1" x14ac:dyDescent="0.25">
      <c r="K540" s="18"/>
      <c r="L540" s="18"/>
    </row>
    <row r="541" spans="11:12" ht="15.75" customHeight="1" x14ac:dyDescent="0.25">
      <c r="K541" s="18"/>
      <c r="L541" s="18"/>
    </row>
    <row r="542" spans="11:12" ht="15.75" customHeight="1" x14ac:dyDescent="0.25">
      <c r="K542" s="18"/>
      <c r="L542" s="18"/>
    </row>
    <row r="543" spans="11:12" ht="15.75" customHeight="1" x14ac:dyDescent="0.25">
      <c r="K543" s="18"/>
      <c r="L543" s="18"/>
    </row>
    <row r="544" spans="11:12" ht="15.75" customHeight="1" x14ac:dyDescent="0.25">
      <c r="K544" s="18"/>
      <c r="L544" s="18"/>
    </row>
    <row r="545" spans="11:12" ht="15.75" customHeight="1" x14ac:dyDescent="0.25">
      <c r="K545" s="18"/>
      <c r="L545" s="18"/>
    </row>
    <row r="546" spans="11:12" ht="15.75" customHeight="1" x14ac:dyDescent="0.25">
      <c r="K546" s="18"/>
      <c r="L546" s="18"/>
    </row>
    <row r="547" spans="11:12" ht="15.75" customHeight="1" x14ac:dyDescent="0.25">
      <c r="K547" s="18"/>
      <c r="L547" s="18"/>
    </row>
    <row r="548" spans="11:12" ht="15.75" customHeight="1" x14ac:dyDescent="0.25">
      <c r="K548" s="18"/>
      <c r="L548" s="18"/>
    </row>
    <row r="549" spans="11:12" ht="15.75" customHeight="1" x14ac:dyDescent="0.25">
      <c r="K549" s="18"/>
      <c r="L549" s="18"/>
    </row>
    <row r="550" spans="11:12" ht="15.75" customHeight="1" x14ac:dyDescent="0.25">
      <c r="K550" s="18"/>
      <c r="L550" s="18"/>
    </row>
    <row r="551" spans="11:12" ht="15.75" customHeight="1" x14ac:dyDescent="0.25">
      <c r="K551" s="18"/>
      <c r="L551" s="18"/>
    </row>
    <row r="552" spans="11:12" ht="15.75" customHeight="1" x14ac:dyDescent="0.25">
      <c r="K552" s="18"/>
      <c r="L552" s="18"/>
    </row>
    <row r="553" spans="11:12" ht="15.75" customHeight="1" x14ac:dyDescent="0.25">
      <c r="K553" s="18"/>
      <c r="L553" s="18"/>
    </row>
    <row r="554" spans="11:12" ht="15.75" customHeight="1" x14ac:dyDescent="0.25">
      <c r="K554" s="18"/>
      <c r="L554" s="18"/>
    </row>
    <row r="555" spans="11:12" ht="15.75" customHeight="1" x14ac:dyDescent="0.25">
      <c r="K555" s="18"/>
      <c r="L555" s="18"/>
    </row>
    <row r="556" spans="11:12" ht="15.75" customHeight="1" x14ac:dyDescent="0.25">
      <c r="K556" s="18"/>
      <c r="L556" s="18"/>
    </row>
    <row r="557" spans="11:12" ht="15.75" customHeight="1" x14ac:dyDescent="0.25">
      <c r="K557" s="18"/>
      <c r="L557" s="18"/>
    </row>
    <row r="558" spans="11:12" ht="15.75" customHeight="1" x14ac:dyDescent="0.25">
      <c r="K558" s="18"/>
      <c r="L558" s="18"/>
    </row>
    <row r="559" spans="11:12" ht="15.75" customHeight="1" x14ac:dyDescent="0.25">
      <c r="K559" s="18"/>
      <c r="L559" s="18"/>
    </row>
    <row r="560" spans="11:12" ht="15.75" customHeight="1" x14ac:dyDescent="0.25">
      <c r="K560" s="18"/>
      <c r="L560" s="18"/>
    </row>
    <row r="561" spans="11:12" ht="15.75" customHeight="1" x14ac:dyDescent="0.25">
      <c r="K561" s="18"/>
      <c r="L561" s="18"/>
    </row>
    <row r="562" spans="11:12" ht="15.75" customHeight="1" x14ac:dyDescent="0.25">
      <c r="K562" s="18"/>
      <c r="L562" s="18"/>
    </row>
    <row r="563" spans="11:12" ht="15.75" customHeight="1" x14ac:dyDescent="0.25">
      <c r="K563" s="18"/>
      <c r="L563" s="18"/>
    </row>
    <row r="564" spans="11:12" ht="15.75" customHeight="1" x14ac:dyDescent="0.25">
      <c r="K564" s="18"/>
      <c r="L564" s="18"/>
    </row>
    <row r="565" spans="11:12" ht="15.75" customHeight="1" x14ac:dyDescent="0.25">
      <c r="K565" s="18"/>
      <c r="L565" s="18"/>
    </row>
    <row r="566" spans="11:12" ht="15.75" customHeight="1" x14ac:dyDescent="0.25">
      <c r="K566" s="18"/>
      <c r="L566" s="18"/>
    </row>
    <row r="567" spans="11:12" ht="15.75" customHeight="1" x14ac:dyDescent="0.25">
      <c r="K567" s="18"/>
      <c r="L567" s="18"/>
    </row>
    <row r="568" spans="11:12" ht="15.75" customHeight="1" x14ac:dyDescent="0.25">
      <c r="K568" s="18"/>
      <c r="L568" s="18"/>
    </row>
    <row r="569" spans="11:12" ht="15.75" customHeight="1" x14ac:dyDescent="0.25">
      <c r="K569" s="18"/>
      <c r="L569" s="18"/>
    </row>
    <row r="570" spans="11:12" ht="15.75" customHeight="1" x14ac:dyDescent="0.25">
      <c r="K570" s="18"/>
      <c r="L570" s="18"/>
    </row>
    <row r="571" spans="11:12" ht="15.75" customHeight="1" x14ac:dyDescent="0.25">
      <c r="K571" s="18"/>
      <c r="L571" s="18"/>
    </row>
    <row r="572" spans="11:12" ht="15.75" customHeight="1" x14ac:dyDescent="0.25">
      <c r="K572" s="18"/>
      <c r="L572" s="18"/>
    </row>
    <row r="573" spans="11:12" ht="15.75" customHeight="1" x14ac:dyDescent="0.25">
      <c r="K573" s="18"/>
      <c r="L573" s="18"/>
    </row>
    <row r="574" spans="11:12" ht="15.75" customHeight="1" x14ac:dyDescent="0.25">
      <c r="K574" s="18"/>
      <c r="L574" s="18"/>
    </row>
    <row r="575" spans="11:12" ht="15.75" customHeight="1" x14ac:dyDescent="0.25">
      <c r="K575" s="18"/>
      <c r="L575" s="18"/>
    </row>
    <row r="576" spans="11:12" ht="15.75" customHeight="1" x14ac:dyDescent="0.25">
      <c r="K576" s="18"/>
      <c r="L576" s="18"/>
    </row>
    <row r="577" spans="11:12" ht="15.75" customHeight="1" x14ac:dyDescent="0.25">
      <c r="K577" s="18"/>
      <c r="L577" s="18"/>
    </row>
    <row r="578" spans="11:12" ht="15.75" customHeight="1" x14ac:dyDescent="0.25">
      <c r="K578" s="18"/>
      <c r="L578" s="18"/>
    </row>
    <row r="579" spans="11:12" ht="15.75" customHeight="1" x14ac:dyDescent="0.25">
      <c r="K579" s="18"/>
      <c r="L579" s="18"/>
    </row>
    <row r="580" spans="11:12" ht="15.75" customHeight="1" x14ac:dyDescent="0.25">
      <c r="K580" s="18"/>
      <c r="L580" s="18"/>
    </row>
    <row r="581" spans="11:12" ht="15.75" customHeight="1" x14ac:dyDescent="0.25">
      <c r="K581" s="18"/>
      <c r="L581" s="18"/>
    </row>
    <row r="582" spans="11:12" ht="15.75" customHeight="1" x14ac:dyDescent="0.25">
      <c r="K582" s="18"/>
      <c r="L582" s="18"/>
    </row>
    <row r="583" spans="11:12" ht="15.75" customHeight="1" x14ac:dyDescent="0.25">
      <c r="K583" s="18"/>
      <c r="L583" s="18"/>
    </row>
    <row r="584" spans="11:12" ht="15.75" customHeight="1" x14ac:dyDescent="0.25">
      <c r="K584" s="18"/>
      <c r="L584" s="18"/>
    </row>
    <row r="585" spans="11:12" ht="15.75" customHeight="1" x14ac:dyDescent="0.25">
      <c r="K585" s="18"/>
      <c r="L585" s="18"/>
    </row>
    <row r="586" spans="11:12" ht="15.75" customHeight="1" x14ac:dyDescent="0.25">
      <c r="K586" s="18"/>
      <c r="L586" s="18"/>
    </row>
    <row r="587" spans="11:12" ht="15.75" customHeight="1" x14ac:dyDescent="0.25">
      <c r="K587" s="18"/>
      <c r="L587" s="18"/>
    </row>
    <row r="588" spans="11:12" ht="15.75" customHeight="1" x14ac:dyDescent="0.25">
      <c r="K588" s="18"/>
      <c r="L588" s="18"/>
    </row>
    <row r="589" spans="11:12" ht="15.75" customHeight="1" x14ac:dyDescent="0.25">
      <c r="K589" s="18"/>
      <c r="L589" s="18"/>
    </row>
    <row r="590" spans="11:12" ht="15.75" customHeight="1" x14ac:dyDescent="0.25">
      <c r="K590" s="18"/>
      <c r="L590" s="18"/>
    </row>
    <row r="591" spans="11:12" ht="15.75" customHeight="1" x14ac:dyDescent="0.25">
      <c r="K591" s="18"/>
      <c r="L591" s="18"/>
    </row>
    <row r="592" spans="11:12" ht="15.75" customHeight="1" x14ac:dyDescent="0.25">
      <c r="K592" s="18"/>
      <c r="L592" s="18"/>
    </row>
    <row r="593" spans="11:12" ht="15.75" customHeight="1" x14ac:dyDescent="0.25">
      <c r="K593" s="18"/>
      <c r="L593" s="18"/>
    </row>
    <row r="594" spans="11:12" ht="15.75" customHeight="1" x14ac:dyDescent="0.25">
      <c r="K594" s="18"/>
      <c r="L594" s="18"/>
    </row>
    <row r="595" spans="11:12" ht="15.75" customHeight="1" x14ac:dyDescent="0.25">
      <c r="K595" s="18"/>
      <c r="L595" s="18"/>
    </row>
    <row r="596" spans="11:12" ht="15.75" customHeight="1" x14ac:dyDescent="0.25">
      <c r="K596" s="18"/>
      <c r="L596" s="18"/>
    </row>
    <row r="597" spans="11:12" ht="15.75" customHeight="1" x14ac:dyDescent="0.25">
      <c r="K597" s="18"/>
      <c r="L597" s="18"/>
    </row>
    <row r="598" spans="11:12" ht="15.75" customHeight="1" x14ac:dyDescent="0.25">
      <c r="K598" s="18"/>
      <c r="L598" s="18"/>
    </row>
    <row r="599" spans="11:12" ht="15.75" customHeight="1" x14ac:dyDescent="0.25">
      <c r="K599" s="18"/>
      <c r="L599" s="18"/>
    </row>
    <row r="600" spans="11:12" ht="15.75" customHeight="1" x14ac:dyDescent="0.25">
      <c r="K600" s="18"/>
      <c r="L600" s="18"/>
    </row>
    <row r="601" spans="11:12" ht="15.75" customHeight="1" x14ac:dyDescent="0.25">
      <c r="K601" s="18"/>
      <c r="L601" s="18"/>
    </row>
    <row r="602" spans="11:12" ht="15.75" customHeight="1" x14ac:dyDescent="0.25">
      <c r="K602" s="18"/>
      <c r="L602" s="18"/>
    </row>
    <row r="603" spans="11:12" ht="15.75" customHeight="1" x14ac:dyDescent="0.25">
      <c r="K603" s="18"/>
      <c r="L603" s="18"/>
    </row>
    <row r="604" spans="11:12" ht="15.75" customHeight="1" x14ac:dyDescent="0.25">
      <c r="K604" s="18"/>
      <c r="L604" s="18"/>
    </row>
    <row r="605" spans="11:12" ht="15.75" customHeight="1" x14ac:dyDescent="0.25">
      <c r="K605" s="18"/>
      <c r="L605" s="18"/>
    </row>
    <row r="606" spans="11:12" ht="15.75" customHeight="1" x14ac:dyDescent="0.25">
      <c r="K606" s="18"/>
      <c r="L606" s="18"/>
    </row>
    <row r="607" spans="11:12" ht="15.75" customHeight="1" x14ac:dyDescent="0.25">
      <c r="K607" s="18"/>
      <c r="L607" s="18"/>
    </row>
    <row r="608" spans="11:12" ht="15.75" customHeight="1" x14ac:dyDescent="0.25">
      <c r="K608" s="18"/>
      <c r="L608" s="18"/>
    </row>
    <row r="609" spans="11:12" ht="15.75" customHeight="1" x14ac:dyDescent="0.25">
      <c r="K609" s="18"/>
      <c r="L609" s="18"/>
    </row>
    <row r="610" spans="11:12" ht="15.75" customHeight="1" x14ac:dyDescent="0.25">
      <c r="K610" s="18"/>
      <c r="L610" s="18"/>
    </row>
    <row r="611" spans="11:12" ht="15.75" customHeight="1" x14ac:dyDescent="0.25">
      <c r="K611" s="18"/>
      <c r="L611" s="18"/>
    </row>
    <row r="612" spans="11:12" ht="15.75" customHeight="1" x14ac:dyDescent="0.25">
      <c r="K612" s="18"/>
      <c r="L612" s="18"/>
    </row>
    <row r="613" spans="11:12" ht="15.75" customHeight="1" x14ac:dyDescent="0.25">
      <c r="K613" s="18"/>
      <c r="L613" s="18"/>
    </row>
    <row r="614" spans="11:12" ht="15.75" customHeight="1" x14ac:dyDescent="0.25">
      <c r="K614" s="18"/>
      <c r="L614" s="18"/>
    </row>
    <row r="615" spans="11:12" ht="15.75" customHeight="1" x14ac:dyDescent="0.25">
      <c r="K615" s="18"/>
      <c r="L615" s="18"/>
    </row>
    <row r="616" spans="11:12" ht="15.75" customHeight="1" x14ac:dyDescent="0.25">
      <c r="K616" s="18"/>
      <c r="L616" s="18"/>
    </row>
    <row r="617" spans="11:12" ht="15.75" customHeight="1" x14ac:dyDescent="0.25">
      <c r="K617" s="18"/>
      <c r="L617" s="18"/>
    </row>
    <row r="618" spans="11:12" ht="15.75" customHeight="1" x14ac:dyDescent="0.25">
      <c r="K618" s="18"/>
      <c r="L618" s="18"/>
    </row>
    <row r="619" spans="11:12" ht="15.75" customHeight="1" x14ac:dyDescent="0.25">
      <c r="K619" s="18"/>
      <c r="L619" s="18"/>
    </row>
    <row r="620" spans="11:12" ht="15.75" customHeight="1" x14ac:dyDescent="0.25">
      <c r="K620" s="18"/>
      <c r="L620" s="18"/>
    </row>
    <row r="621" spans="11:12" ht="15.75" customHeight="1" x14ac:dyDescent="0.25">
      <c r="K621" s="18"/>
      <c r="L621" s="18"/>
    </row>
    <row r="622" spans="11:12" ht="15.75" customHeight="1" x14ac:dyDescent="0.25">
      <c r="K622" s="18"/>
      <c r="L622" s="18"/>
    </row>
    <row r="623" spans="11:12" ht="15.75" customHeight="1" x14ac:dyDescent="0.25">
      <c r="K623" s="18"/>
      <c r="L623" s="18"/>
    </row>
    <row r="624" spans="11:12" ht="15.75" customHeight="1" x14ac:dyDescent="0.25">
      <c r="K624" s="18"/>
      <c r="L624" s="18"/>
    </row>
    <row r="625" spans="11:12" ht="15.75" customHeight="1" x14ac:dyDescent="0.25">
      <c r="K625" s="18"/>
      <c r="L625" s="18"/>
    </row>
    <row r="626" spans="11:12" ht="15.75" customHeight="1" x14ac:dyDescent="0.25">
      <c r="K626" s="18"/>
      <c r="L626" s="18"/>
    </row>
    <row r="627" spans="11:12" ht="15.75" customHeight="1" x14ac:dyDescent="0.25">
      <c r="K627" s="18"/>
      <c r="L627" s="18"/>
    </row>
    <row r="628" spans="11:12" ht="15.75" customHeight="1" x14ac:dyDescent="0.25">
      <c r="K628" s="18"/>
      <c r="L628" s="18"/>
    </row>
    <row r="629" spans="11:12" ht="15.75" customHeight="1" x14ac:dyDescent="0.25">
      <c r="K629" s="18"/>
      <c r="L629" s="18"/>
    </row>
    <row r="630" spans="11:12" ht="15.75" customHeight="1" x14ac:dyDescent="0.25">
      <c r="K630" s="18"/>
      <c r="L630" s="18"/>
    </row>
    <row r="631" spans="11:12" ht="15.75" customHeight="1" x14ac:dyDescent="0.25">
      <c r="K631" s="18"/>
      <c r="L631" s="18"/>
    </row>
    <row r="632" spans="11:12" ht="15.75" customHeight="1" x14ac:dyDescent="0.25">
      <c r="K632" s="18"/>
      <c r="L632" s="18"/>
    </row>
    <row r="633" spans="11:12" ht="15.75" customHeight="1" x14ac:dyDescent="0.25">
      <c r="K633" s="18"/>
      <c r="L633" s="18"/>
    </row>
    <row r="634" spans="11:12" ht="15.75" customHeight="1" x14ac:dyDescent="0.25">
      <c r="K634" s="18"/>
      <c r="L634" s="18"/>
    </row>
    <row r="635" spans="11:12" ht="15.75" customHeight="1" x14ac:dyDescent="0.25">
      <c r="K635" s="18"/>
      <c r="L635" s="18"/>
    </row>
    <row r="636" spans="11:12" ht="15.75" customHeight="1" x14ac:dyDescent="0.25">
      <c r="K636" s="18"/>
      <c r="L636" s="18"/>
    </row>
    <row r="637" spans="11:12" ht="15.75" customHeight="1" x14ac:dyDescent="0.25">
      <c r="K637" s="18"/>
      <c r="L637" s="18"/>
    </row>
    <row r="638" spans="11:12" ht="15.75" customHeight="1" x14ac:dyDescent="0.25">
      <c r="K638" s="18"/>
      <c r="L638" s="18"/>
    </row>
    <row r="639" spans="11:12" ht="15.75" customHeight="1" x14ac:dyDescent="0.25">
      <c r="K639" s="18"/>
      <c r="L639" s="18"/>
    </row>
    <row r="640" spans="11:12" ht="15.75" customHeight="1" x14ac:dyDescent="0.25">
      <c r="K640" s="18"/>
      <c r="L640" s="18"/>
    </row>
    <row r="641" spans="11:12" ht="15.75" customHeight="1" x14ac:dyDescent="0.25">
      <c r="K641" s="18"/>
      <c r="L641" s="18"/>
    </row>
    <row r="642" spans="11:12" ht="15.75" customHeight="1" x14ac:dyDescent="0.25">
      <c r="K642" s="18"/>
      <c r="L642" s="18"/>
    </row>
    <row r="643" spans="11:12" ht="15.75" customHeight="1" x14ac:dyDescent="0.25">
      <c r="K643" s="18"/>
      <c r="L643" s="18"/>
    </row>
    <row r="644" spans="11:12" ht="15.75" customHeight="1" x14ac:dyDescent="0.25">
      <c r="K644" s="18"/>
      <c r="L644" s="18"/>
    </row>
    <row r="645" spans="11:12" ht="15.75" customHeight="1" x14ac:dyDescent="0.25">
      <c r="K645" s="18"/>
      <c r="L645" s="18"/>
    </row>
    <row r="646" spans="11:12" ht="15.75" customHeight="1" x14ac:dyDescent="0.25">
      <c r="K646" s="18"/>
      <c r="L646" s="18"/>
    </row>
    <row r="647" spans="11:12" ht="15.75" customHeight="1" x14ac:dyDescent="0.25">
      <c r="K647" s="18"/>
      <c r="L647" s="18"/>
    </row>
    <row r="648" spans="11:12" ht="15.75" customHeight="1" x14ac:dyDescent="0.25">
      <c r="K648" s="18"/>
      <c r="L648" s="18"/>
    </row>
    <row r="649" spans="11:12" ht="15.75" customHeight="1" x14ac:dyDescent="0.25">
      <c r="K649" s="18"/>
      <c r="L649" s="18"/>
    </row>
    <row r="650" spans="11:12" ht="15.75" customHeight="1" x14ac:dyDescent="0.25">
      <c r="K650" s="18"/>
      <c r="L650" s="18"/>
    </row>
    <row r="651" spans="11:12" ht="15.75" customHeight="1" x14ac:dyDescent="0.25">
      <c r="K651" s="18"/>
      <c r="L651" s="18"/>
    </row>
    <row r="652" spans="11:12" ht="15.75" customHeight="1" x14ac:dyDescent="0.25">
      <c r="K652" s="18"/>
      <c r="L652" s="18"/>
    </row>
    <row r="653" spans="11:12" ht="15.75" customHeight="1" x14ac:dyDescent="0.25">
      <c r="K653" s="18"/>
      <c r="L653" s="18"/>
    </row>
    <row r="654" spans="11:12" ht="15.75" customHeight="1" x14ac:dyDescent="0.25">
      <c r="K654" s="18"/>
      <c r="L654" s="18"/>
    </row>
    <row r="655" spans="11:12" ht="15.75" customHeight="1" x14ac:dyDescent="0.25">
      <c r="K655" s="18"/>
      <c r="L655" s="18"/>
    </row>
    <row r="656" spans="11:12" ht="15.75" customHeight="1" x14ac:dyDescent="0.25">
      <c r="K656" s="18"/>
      <c r="L656" s="18"/>
    </row>
    <row r="657" spans="11:12" ht="15.75" customHeight="1" x14ac:dyDescent="0.25">
      <c r="K657" s="18"/>
      <c r="L657" s="18"/>
    </row>
    <row r="658" spans="11:12" ht="15.75" customHeight="1" x14ac:dyDescent="0.25">
      <c r="K658" s="18"/>
      <c r="L658" s="18"/>
    </row>
    <row r="659" spans="11:12" ht="15.75" customHeight="1" x14ac:dyDescent="0.25">
      <c r="K659" s="18"/>
      <c r="L659" s="18"/>
    </row>
    <row r="660" spans="11:12" ht="15.75" customHeight="1" x14ac:dyDescent="0.25">
      <c r="K660" s="18"/>
      <c r="L660" s="18"/>
    </row>
    <row r="661" spans="11:12" ht="15.75" customHeight="1" x14ac:dyDescent="0.25">
      <c r="K661" s="18"/>
      <c r="L661" s="18"/>
    </row>
    <row r="662" spans="11:12" ht="15.75" customHeight="1" x14ac:dyDescent="0.25">
      <c r="K662" s="18"/>
      <c r="L662" s="18"/>
    </row>
    <row r="663" spans="11:12" ht="15.75" customHeight="1" x14ac:dyDescent="0.25">
      <c r="K663" s="18"/>
      <c r="L663" s="18"/>
    </row>
    <row r="664" spans="11:12" ht="15.75" customHeight="1" x14ac:dyDescent="0.25">
      <c r="K664" s="18"/>
      <c r="L664" s="18"/>
    </row>
    <row r="665" spans="11:12" ht="15.75" customHeight="1" x14ac:dyDescent="0.25">
      <c r="K665" s="18"/>
      <c r="L665" s="18"/>
    </row>
    <row r="666" spans="11:12" ht="15.75" customHeight="1" x14ac:dyDescent="0.25">
      <c r="K666" s="18"/>
      <c r="L666" s="18"/>
    </row>
    <row r="667" spans="11:12" ht="15.75" customHeight="1" x14ac:dyDescent="0.25">
      <c r="K667" s="18"/>
      <c r="L667" s="18"/>
    </row>
    <row r="668" spans="11:12" ht="15.75" customHeight="1" x14ac:dyDescent="0.25">
      <c r="K668" s="18"/>
      <c r="L668" s="18"/>
    </row>
    <row r="669" spans="11:12" ht="15.75" customHeight="1" x14ac:dyDescent="0.25">
      <c r="K669" s="18"/>
      <c r="L669" s="18"/>
    </row>
    <row r="670" spans="11:12" ht="15.75" customHeight="1" x14ac:dyDescent="0.25">
      <c r="K670" s="18"/>
      <c r="L670" s="18"/>
    </row>
    <row r="671" spans="11:12" ht="15.75" customHeight="1" x14ac:dyDescent="0.25">
      <c r="K671" s="18"/>
      <c r="L671" s="18"/>
    </row>
    <row r="672" spans="11:12" ht="15.75" customHeight="1" x14ac:dyDescent="0.25">
      <c r="K672" s="18"/>
      <c r="L672" s="18"/>
    </row>
    <row r="673" spans="11:12" ht="15.75" customHeight="1" x14ac:dyDescent="0.25">
      <c r="K673" s="18"/>
      <c r="L673" s="18"/>
    </row>
    <row r="674" spans="11:12" ht="15.75" customHeight="1" x14ac:dyDescent="0.25">
      <c r="K674" s="18"/>
      <c r="L674" s="18"/>
    </row>
    <row r="675" spans="11:12" ht="15.75" customHeight="1" x14ac:dyDescent="0.25">
      <c r="K675" s="18"/>
      <c r="L675" s="18"/>
    </row>
    <row r="676" spans="11:12" ht="15.75" customHeight="1" x14ac:dyDescent="0.25">
      <c r="K676" s="18"/>
      <c r="L676" s="18"/>
    </row>
    <row r="677" spans="11:12" ht="15.75" customHeight="1" x14ac:dyDescent="0.25">
      <c r="K677" s="18"/>
      <c r="L677" s="18"/>
    </row>
    <row r="678" spans="11:12" ht="15.75" customHeight="1" x14ac:dyDescent="0.25">
      <c r="K678" s="18"/>
      <c r="L678" s="18"/>
    </row>
    <row r="679" spans="11:12" ht="15.75" customHeight="1" x14ac:dyDescent="0.25">
      <c r="K679" s="18"/>
      <c r="L679" s="18"/>
    </row>
    <row r="680" spans="11:12" ht="15.75" customHeight="1" x14ac:dyDescent="0.25">
      <c r="K680" s="18"/>
      <c r="L680" s="18"/>
    </row>
    <row r="681" spans="11:12" ht="15.75" customHeight="1" x14ac:dyDescent="0.25">
      <c r="K681" s="18"/>
      <c r="L681" s="18"/>
    </row>
    <row r="682" spans="11:12" ht="15.75" customHeight="1" x14ac:dyDescent="0.25">
      <c r="K682" s="18"/>
      <c r="L682" s="18"/>
    </row>
    <row r="683" spans="11:12" ht="15.75" customHeight="1" x14ac:dyDescent="0.25">
      <c r="K683" s="18"/>
      <c r="L683" s="18"/>
    </row>
    <row r="684" spans="11:12" ht="15.75" customHeight="1" x14ac:dyDescent="0.25">
      <c r="K684" s="18"/>
      <c r="L684" s="18"/>
    </row>
    <row r="685" spans="11:12" ht="15.75" customHeight="1" x14ac:dyDescent="0.25">
      <c r="K685" s="18"/>
      <c r="L685" s="18"/>
    </row>
    <row r="686" spans="11:12" ht="15.75" customHeight="1" x14ac:dyDescent="0.25">
      <c r="K686" s="18"/>
      <c r="L686" s="18"/>
    </row>
    <row r="687" spans="11:12" ht="15.75" customHeight="1" x14ac:dyDescent="0.25">
      <c r="K687" s="18"/>
      <c r="L687" s="18"/>
    </row>
    <row r="688" spans="11:12" ht="15.75" customHeight="1" x14ac:dyDescent="0.25">
      <c r="K688" s="18"/>
      <c r="L688" s="18"/>
    </row>
    <row r="689" spans="11:12" ht="15.75" customHeight="1" x14ac:dyDescent="0.25">
      <c r="K689" s="18"/>
      <c r="L689" s="18"/>
    </row>
    <row r="690" spans="11:12" ht="15.75" customHeight="1" x14ac:dyDescent="0.25">
      <c r="K690" s="18"/>
      <c r="L690" s="18"/>
    </row>
    <row r="691" spans="11:12" ht="15.75" customHeight="1" x14ac:dyDescent="0.25">
      <c r="K691" s="18"/>
      <c r="L691" s="18"/>
    </row>
    <row r="692" spans="11:12" ht="15.75" customHeight="1" x14ac:dyDescent="0.25">
      <c r="K692" s="18"/>
      <c r="L692" s="18"/>
    </row>
    <row r="693" spans="11:12" ht="15.75" customHeight="1" x14ac:dyDescent="0.25">
      <c r="K693" s="18"/>
      <c r="L693" s="18"/>
    </row>
    <row r="694" spans="11:12" ht="15.75" customHeight="1" x14ac:dyDescent="0.25">
      <c r="K694" s="18"/>
      <c r="L694" s="18"/>
    </row>
    <row r="695" spans="11:12" ht="15.75" customHeight="1" x14ac:dyDescent="0.25">
      <c r="K695" s="18"/>
      <c r="L695" s="18"/>
    </row>
    <row r="696" spans="11:12" ht="15.75" customHeight="1" x14ac:dyDescent="0.25">
      <c r="K696" s="18"/>
      <c r="L696" s="18"/>
    </row>
    <row r="697" spans="11:12" ht="15.75" customHeight="1" x14ac:dyDescent="0.25">
      <c r="K697" s="18"/>
      <c r="L697" s="18"/>
    </row>
    <row r="698" spans="11:12" ht="15.75" customHeight="1" x14ac:dyDescent="0.25">
      <c r="K698" s="18"/>
      <c r="L698" s="18"/>
    </row>
    <row r="699" spans="11:12" ht="15.75" customHeight="1" x14ac:dyDescent="0.25">
      <c r="K699" s="18"/>
      <c r="L699" s="18"/>
    </row>
    <row r="700" spans="11:12" ht="15.75" customHeight="1" x14ac:dyDescent="0.25">
      <c r="K700" s="18"/>
      <c r="L700" s="18"/>
    </row>
    <row r="701" spans="11:12" ht="15.75" customHeight="1" x14ac:dyDescent="0.25">
      <c r="K701" s="18"/>
      <c r="L701" s="18"/>
    </row>
    <row r="702" spans="11:12" ht="15.75" customHeight="1" x14ac:dyDescent="0.25">
      <c r="K702" s="18"/>
      <c r="L702" s="18"/>
    </row>
    <row r="703" spans="11:12" ht="15.75" customHeight="1" x14ac:dyDescent="0.25">
      <c r="K703" s="18"/>
      <c r="L703" s="18"/>
    </row>
    <row r="704" spans="11:12" ht="15.75" customHeight="1" x14ac:dyDescent="0.25">
      <c r="K704" s="18"/>
      <c r="L704" s="18"/>
    </row>
    <row r="705" spans="11:12" ht="15.75" customHeight="1" x14ac:dyDescent="0.25">
      <c r="K705" s="18"/>
      <c r="L705" s="18"/>
    </row>
    <row r="706" spans="11:12" ht="15.75" customHeight="1" x14ac:dyDescent="0.25">
      <c r="K706" s="18"/>
      <c r="L706" s="18"/>
    </row>
    <row r="707" spans="11:12" ht="15.75" customHeight="1" x14ac:dyDescent="0.25">
      <c r="K707" s="18"/>
      <c r="L707" s="18"/>
    </row>
    <row r="708" spans="11:12" ht="15.75" customHeight="1" x14ac:dyDescent="0.25">
      <c r="K708" s="18"/>
      <c r="L708" s="18"/>
    </row>
    <row r="709" spans="11:12" ht="15.75" customHeight="1" x14ac:dyDescent="0.25">
      <c r="K709" s="18"/>
      <c r="L709" s="18"/>
    </row>
    <row r="710" spans="11:12" ht="15.75" customHeight="1" x14ac:dyDescent="0.25">
      <c r="K710" s="18"/>
      <c r="L710" s="18"/>
    </row>
    <row r="711" spans="11:12" ht="15.75" customHeight="1" x14ac:dyDescent="0.25">
      <c r="K711" s="18"/>
      <c r="L711" s="18"/>
    </row>
    <row r="712" spans="11:12" ht="15.75" customHeight="1" x14ac:dyDescent="0.25">
      <c r="K712" s="18"/>
      <c r="L712" s="18"/>
    </row>
    <row r="713" spans="11:12" ht="15.75" customHeight="1" x14ac:dyDescent="0.25">
      <c r="K713" s="18"/>
      <c r="L713" s="18"/>
    </row>
    <row r="714" spans="11:12" ht="15.75" customHeight="1" x14ac:dyDescent="0.25">
      <c r="K714" s="18"/>
      <c r="L714" s="18"/>
    </row>
    <row r="715" spans="11:12" ht="15.75" customHeight="1" x14ac:dyDescent="0.25">
      <c r="K715" s="18"/>
      <c r="L715" s="18"/>
    </row>
    <row r="716" spans="11:12" ht="15.75" customHeight="1" x14ac:dyDescent="0.25">
      <c r="K716" s="18"/>
      <c r="L716" s="18"/>
    </row>
    <row r="717" spans="11:12" ht="15.75" customHeight="1" x14ac:dyDescent="0.25">
      <c r="K717" s="18"/>
      <c r="L717" s="18"/>
    </row>
    <row r="718" spans="11:12" ht="15.75" customHeight="1" x14ac:dyDescent="0.25">
      <c r="K718" s="18"/>
      <c r="L718" s="18"/>
    </row>
    <row r="719" spans="11:12" ht="15.75" customHeight="1" x14ac:dyDescent="0.25">
      <c r="K719" s="18"/>
      <c r="L719" s="18"/>
    </row>
    <row r="720" spans="11:12" ht="15.75" customHeight="1" x14ac:dyDescent="0.25">
      <c r="K720" s="18"/>
      <c r="L720" s="18"/>
    </row>
    <row r="721" spans="11:12" ht="15.75" customHeight="1" x14ac:dyDescent="0.25">
      <c r="K721" s="18"/>
      <c r="L721" s="18"/>
    </row>
    <row r="722" spans="11:12" ht="15.75" customHeight="1" x14ac:dyDescent="0.25">
      <c r="K722" s="18"/>
      <c r="L722" s="18"/>
    </row>
    <row r="723" spans="11:12" ht="15.75" customHeight="1" x14ac:dyDescent="0.25">
      <c r="K723" s="18"/>
      <c r="L723" s="18"/>
    </row>
    <row r="724" spans="11:12" ht="15.75" customHeight="1" x14ac:dyDescent="0.25">
      <c r="K724" s="18"/>
      <c r="L724" s="18"/>
    </row>
    <row r="725" spans="11:12" ht="15.75" customHeight="1" x14ac:dyDescent="0.25">
      <c r="K725" s="18"/>
      <c r="L725" s="18"/>
    </row>
    <row r="726" spans="11:12" ht="15.75" customHeight="1" x14ac:dyDescent="0.25">
      <c r="K726" s="18"/>
      <c r="L726" s="18"/>
    </row>
    <row r="727" spans="11:12" ht="15.75" customHeight="1" x14ac:dyDescent="0.25">
      <c r="K727" s="18"/>
      <c r="L727" s="18"/>
    </row>
    <row r="728" spans="11:12" ht="15.75" customHeight="1" x14ac:dyDescent="0.25">
      <c r="K728" s="18"/>
      <c r="L728" s="18"/>
    </row>
    <row r="729" spans="11:12" ht="15.75" customHeight="1" x14ac:dyDescent="0.25">
      <c r="K729" s="18"/>
      <c r="L729" s="18"/>
    </row>
    <row r="730" spans="11:12" ht="15.75" customHeight="1" x14ac:dyDescent="0.25">
      <c r="K730" s="18"/>
      <c r="L730" s="18"/>
    </row>
    <row r="731" spans="11:12" ht="15.75" customHeight="1" x14ac:dyDescent="0.25">
      <c r="K731" s="18"/>
      <c r="L731" s="18"/>
    </row>
    <row r="732" spans="11:12" ht="15.75" customHeight="1" x14ac:dyDescent="0.25">
      <c r="K732" s="18"/>
      <c r="L732" s="18"/>
    </row>
    <row r="733" spans="11:12" ht="15.75" customHeight="1" x14ac:dyDescent="0.25">
      <c r="K733" s="18"/>
      <c r="L733" s="18"/>
    </row>
    <row r="734" spans="11:12" ht="15.75" customHeight="1" x14ac:dyDescent="0.25">
      <c r="K734" s="18"/>
      <c r="L734" s="18"/>
    </row>
    <row r="735" spans="11:12" ht="15.75" customHeight="1" x14ac:dyDescent="0.25">
      <c r="K735" s="18"/>
      <c r="L735" s="18"/>
    </row>
    <row r="736" spans="11:12" ht="15.75" customHeight="1" x14ac:dyDescent="0.25">
      <c r="K736" s="18"/>
      <c r="L736" s="18"/>
    </row>
    <row r="737" spans="11:12" ht="15.75" customHeight="1" x14ac:dyDescent="0.25">
      <c r="K737" s="18"/>
      <c r="L737" s="18"/>
    </row>
    <row r="738" spans="11:12" ht="15.75" customHeight="1" x14ac:dyDescent="0.25">
      <c r="K738" s="18"/>
      <c r="L738" s="18"/>
    </row>
    <row r="739" spans="11:12" ht="15.75" customHeight="1" x14ac:dyDescent="0.25">
      <c r="K739" s="18"/>
      <c r="L739" s="18"/>
    </row>
    <row r="740" spans="11:12" ht="15.75" customHeight="1" x14ac:dyDescent="0.25">
      <c r="K740" s="18"/>
      <c r="L740" s="18"/>
    </row>
    <row r="741" spans="11:12" ht="15.75" customHeight="1" x14ac:dyDescent="0.25">
      <c r="K741" s="18"/>
      <c r="L741" s="18"/>
    </row>
    <row r="742" spans="11:12" ht="15.75" customHeight="1" x14ac:dyDescent="0.25">
      <c r="K742" s="18"/>
      <c r="L742" s="18"/>
    </row>
    <row r="743" spans="11:12" ht="15.75" customHeight="1" x14ac:dyDescent="0.25">
      <c r="K743" s="18"/>
      <c r="L743" s="18"/>
    </row>
    <row r="744" spans="11:12" ht="15.75" customHeight="1" x14ac:dyDescent="0.25">
      <c r="K744" s="18"/>
      <c r="L744" s="18"/>
    </row>
    <row r="745" spans="11:12" ht="15.75" customHeight="1" x14ac:dyDescent="0.25">
      <c r="K745" s="18"/>
      <c r="L745" s="18"/>
    </row>
    <row r="746" spans="11:12" ht="15.75" customHeight="1" x14ac:dyDescent="0.25">
      <c r="K746" s="18"/>
      <c r="L746" s="18"/>
    </row>
    <row r="747" spans="11:12" ht="15.75" customHeight="1" x14ac:dyDescent="0.25">
      <c r="K747" s="18"/>
      <c r="L747" s="18"/>
    </row>
    <row r="748" spans="11:12" ht="15.75" customHeight="1" x14ac:dyDescent="0.25">
      <c r="K748" s="18"/>
      <c r="L748" s="18"/>
    </row>
    <row r="749" spans="11:12" ht="15.75" customHeight="1" x14ac:dyDescent="0.25">
      <c r="K749" s="18"/>
      <c r="L749" s="18"/>
    </row>
    <row r="750" spans="11:12" ht="15.75" customHeight="1" x14ac:dyDescent="0.25">
      <c r="K750" s="18"/>
      <c r="L750" s="18"/>
    </row>
    <row r="751" spans="11:12" ht="15.75" customHeight="1" x14ac:dyDescent="0.25">
      <c r="K751" s="18"/>
      <c r="L751" s="18"/>
    </row>
    <row r="752" spans="11:12" ht="15.75" customHeight="1" x14ac:dyDescent="0.25">
      <c r="K752" s="18"/>
      <c r="L752" s="18"/>
    </row>
    <row r="753" spans="11:12" ht="15.75" customHeight="1" x14ac:dyDescent="0.25">
      <c r="K753" s="18"/>
      <c r="L753" s="18"/>
    </row>
    <row r="754" spans="11:12" ht="15.75" customHeight="1" x14ac:dyDescent="0.25">
      <c r="K754" s="18"/>
      <c r="L754" s="18"/>
    </row>
    <row r="755" spans="11:12" ht="15.75" customHeight="1" x14ac:dyDescent="0.25">
      <c r="K755" s="18"/>
      <c r="L755" s="18"/>
    </row>
    <row r="756" spans="11:12" ht="15.75" customHeight="1" x14ac:dyDescent="0.25">
      <c r="K756" s="18"/>
      <c r="L756" s="18"/>
    </row>
    <row r="757" spans="11:12" ht="15.75" customHeight="1" x14ac:dyDescent="0.25">
      <c r="K757" s="18"/>
      <c r="L757" s="18"/>
    </row>
    <row r="758" spans="11:12" ht="15.75" customHeight="1" x14ac:dyDescent="0.25">
      <c r="K758" s="18"/>
      <c r="L758" s="18"/>
    </row>
    <row r="759" spans="11:12" ht="15.75" customHeight="1" x14ac:dyDescent="0.25">
      <c r="K759" s="18"/>
      <c r="L759" s="18"/>
    </row>
    <row r="760" spans="11:12" ht="15.75" customHeight="1" x14ac:dyDescent="0.25">
      <c r="K760" s="18"/>
      <c r="L760" s="18"/>
    </row>
    <row r="761" spans="11:12" ht="15.75" customHeight="1" x14ac:dyDescent="0.25">
      <c r="K761" s="18"/>
      <c r="L761" s="18"/>
    </row>
    <row r="762" spans="11:12" ht="15.75" customHeight="1" x14ac:dyDescent="0.25">
      <c r="K762" s="18"/>
      <c r="L762" s="18"/>
    </row>
    <row r="763" spans="11:12" ht="15.75" customHeight="1" x14ac:dyDescent="0.25">
      <c r="K763" s="18"/>
      <c r="L763" s="18"/>
    </row>
    <row r="764" spans="11:12" ht="15.75" customHeight="1" x14ac:dyDescent="0.25">
      <c r="K764" s="18"/>
      <c r="L764" s="18"/>
    </row>
    <row r="765" spans="11:12" ht="15.75" customHeight="1" x14ac:dyDescent="0.25">
      <c r="K765" s="18"/>
      <c r="L765" s="18"/>
    </row>
    <row r="766" spans="11:12" ht="15.75" customHeight="1" x14ac:dyDescent="0.25">
      <c r="K766" s="18"/>
      <c r="L766" s="18"/>
    </row>
    <row r="767" spans="11:12" ht="15.75" customHeight="1" x14ac:dyDescent="0.25">
      <c r="K767" s="18"/>
      <c r="L767" s="18"/>
    </row>
    <row r="768" spans="11:12" ht="15.75" customHeight="1" x14ac:dyDescent="0.25">
      <c r="K768" s="18"/>
      <c r="L768" s="18"/>
    </row>
    <row r="769" spans="11:12" ht="15.75" customHeight="1" x14ac:dyDescent="0.25">
      <c r="K769" s="18"/>
      <c r="L769" s="18"/>
    </row>
    <row r="770" spans="11:12" ht="15.75" customHeight="1" x14ac:dyDescent="0.25">
      <c r="K770" s="18"/>
      <c r="L770" s="18"/>
    </row>
    <row r="771" spans="11:12" ht="15.75" customHeight="1" x14ac:dyDescent="0.25">
      <c r="K771" s="18"/>
      <c r="L771" s="18"/>
    </row>
    <row r="772" spans="11:12" ht="15.75" customHeight="1" x14ac:dyDescent="0.25">
      <c r="K772" s="18"/>
      <c r="L772" s="18"/>
    </row>
    <row r="773" spans="11:12" ht="15.75" customHeight="1" x14ac:dyDescent="0.25">
      <c r="K773" s="18"/>
      <c r="L773" s="18"/>
    </row>
    <row r="774" spans="11:12" ht="15.75" customHeight="1" x14ac:dyDescent="0.25">
      <c r="K774" s="18"/>
      <c r="L774" s="18"/>
    </row>
    <row r="775" spans="11:12" ht="15.75" customHeight="1" x14ac:dyDescent="0.25">
      <c r="K775" s="18"/>
      <c r="L775" s="18"/>
    </row>
    <row r="776" spans="11:12" ht="15.75" customHeight="1" x14ac:dyDescent="0.25">
      <c r="K776" s="18"/>
      <c r="L776" s="18"/>
    </row>
    <row r="777" spans="11:12" ht="15.75" customHeight="1" x14ac:dyDescent="0.25">
      <c r="K777" s="18"/>
      <c r="L777" s="18"/>
    </row>
    <row r="778" spans="11:12" ht="15.75" customHeight="1" x14ac:dyDescent="0.25">
      <c r="K778" s="18"/>
      <c r="L778" s="18"/>
    </row>
    <row r="779" spans="11:12" ht="15.75" customHeight="1" x14ac:dyDescent="0.25">
      <c r="K779" s="18"/>
      <c r="L779" s="18"/>
    </row>
    <row r="780" spans="11:12" ht="15.75" customHeight="1" x14ac:dyDescent="0.25">
      <c r="K780" s="18"/>
      <c r="L780" s="18"/>
    </row>
    <row r="781" spans="11:12" ht="15.75" customHeight="1" x14ac:dyDescent="0.25">
      <c r="K781" s="18"/>
      <c r="L781" s="18"/>
    </row>
    <row r="782" spans="11:12" ht="15.75" customHeight="1" x14ac:dyDescent="0.25">
      <c r="K782" s="18"/>
      <c r="L782" s="18"/>
    </row>
    <row r="783" spans="11:12" ht="15.75" customHeight="1" x14ac:dyDescent="0.25">
      <c r="K783" s="18"/>
      <c r="L783" s="18"/>
    </row>
    <row r="784" spans="11:12" ht="15.75" customHeight="1" x14ac:dyDescent="0.25">
      <c r="K784" s="18"/>
      <c r="L784" s="18"/>
    </row>
    <row r="785" spans="11:12" ht="15.75" customHeight="1" x14ac:dyDescent="0.25">
      <c r="K785" s="18"/>
      <c r="L785" s="18"/>
    </row>
    <row r="786" spans="11:12" ht="15.75" customHeight="1" x14ac:dyDescent="0.25">
      <c r="K786" s="18"/>
      <c r="L786" s="18"/>
    </row>
    <row r="787" spans="11:12" ht="15.75" customHeight="1" x14ac:dyDescent="0.25">
      <c r="K787" s="18"/>
      <c r="L787" s="18"/>
    </row>
    <row r="788" spans="11:12" ht="15.75" customHeight="1" x14ac:dyDescent="0.25">
      <c r="K788" s="18"/>
      <c r="L788" s="18"/>
    </row>
    <row r="789" spans="11:12" ht="15.75" customHeight="1" x14ac:dyDescent="0.25">
      <c r="K789" s="18"/>
      <c r="L789" s="18"/>
    </row>
    <row r="790" spans="11:12" ht="15.75" customHeight="1" x14ac:dyDescent="0.25">
      <c r="K790" s="18"/>
      <c r="L790" s="18"/>
    </row>
    <row r="791" spans="11:12" ht="15.75" customHeight="1" x14ac:dyDescent="0.25">
      <c r="K791" s="18"/>
      <c r="L791" s="18"/>
    </row>
    <row r="792" spans="11:12" ht="15.75" customHeight="1" x14ac:dyDescent="0.25">
      <c r="K792" s="18"/>
      <c r="L792" s="18"/>
    </row>
    <row r="793" spans="11:12" ht="15.75" customHeight="1" x14ac:dyDescent="0.25">
      <c r="K793" s="18"/>
      <c r="L793" s="18"/>
    </row>
    <row r="794" spans="11:12" ht="15.75" customHeight="1" x14ac:dyDescent="0.25">
      <c r="K794" s="18"/>
      <c r="L794" s="18"/>
    </row>
    <row r="795" spans="11:12" ht="15.75" customHeight="1" x14ac:dyDescent="0.25">
      <c r="K795" s="18"/>
      <c r="L795" s="18"/>
    </row>
    <row r="796" spans="11:12" ht="15.75" customHeight="1" x14ac:dyDescent="0.25">
      <c r="K796" s="18"/>
      <c r="L796" s="18"/>
    </row>
    <row r="797" spans="11:12" ht="15.75" customHeight="1" x14ac:dyDescent="0.25">
      <c r="K797" s="18"/>
      <c r="L797" s="18"/>
    </row>
    <row r="798" spans="11:12" ht="15.75" customHeight="1" x14ac:dyDescent="0.25">
      <c r="K798" s="18"/>
      <c r="L798" s="18"/>
    </row>
    <row r="799" spans="11:12" ht="15.75" customHeight="1" x14ac:dyDescent="0.25">
      <c r="K799" s="18"/>
      <c r="L799" s="18"/>
    </row>
    <row r="800" spans="11:12" ht="15.75" customHeight="1" x14ac:dyDescent="0.25">
      <c r="K800" s="18"/>
      <c r="L800" s="18"/>
    </row>
    <row r="801" spans="11:12" ht="15.75" customHeight="1" x14ac:dyDescent="0.25">
      <c r="K801" s="18"/>
      <c r="L801" s="18"/>
    </row>
    <row r="802" spans="11:12" ht="15.75" customHeight="1" x14ac:dyDescent="0.25">
      <c r="K802" s="18"/>
      <c r="L802" s="18"/>
    </row>
    <row r="803" spans="11:12" ht="15.75" customHeight="1" x14ac:dyDescent="0.25">
      <c r="K803" s="18"/>
      <c r="L803" s="18"/>
    </row>
    <row r="804" spans="11:12" ht="15.75" customHeight="1" x14ac:dyDescent="0.25">
      <c r="K804" s="18"/>
      <c r="L804" s="18"/>
    </row>
    <row r="805" spans="11:12" ht="15.75" customHeight="1" x14ac:dyDescent="0.25">
      <c r="K805" s="18"/>
      <c r="L805" s="18"/>
    </row>
    <row r="806" spans="11:12" ht="15.75" customHeight="1" x14ac:dyDescent="0.25">
      <c r="K806" s="18"/>
      <c r="L806" s="18"/>
    </row>
    <row r="807" spans="11:12" ht="15.75" customHeight="1" x14ac:dyDescent="0.25">
      <c r="K807" s="18"/>
      <c r="L807" s="18"/>
    </row>
    <row r="808" spans="11:12" ht="15.75" customHeight="1" x14ac:dyDescent="0.25">
      <c r="K808" s="18"/>
      <c r="L808" s="18"/>
    </row>
    <row r="809" spans="11:12" ht="15.75" customHeight="1" x14ac:dyDescent="0.25">
      <c r="K809" s="18"/>
      <c r="L809" s="18"/>
    </row>
    <row r="810" spans="11:12" ht="15.75" customHeight="1" x14ac:dyDescent="0.25">
      <c r="K810" s="18"/>
      <c r="L810" s="18"/>
    </row>
    <row r="811" spans="11:12" ht="15.75" customHeight="1" x14ac:dyDescent="0.25">
      <c r="K811" s="18"/>
      <c r="L811" s="18"/>
    </row>
    <row r="812" spans="11:12" ht="15.75" customHeight="1" x14ac:dyDescent="0.25">
      <c r="K812" s="18"/>
      <c r="L812" s="18"/>
    </row>
    <row r="813" spans="11:12" ht="15.75" customHeight="1" x14ac:dyDescent="0.25">
      <c r="K813" s="18"/>
      <c r="L813" s="18"/>
    </row>
    <row r="814" spans="11:12" ht="15.75" customHeight="1" x14ac:dyDescent="0.25">
      <c r="K814" s="18"/>
      <c r="L814" s="18"/>
    </row>
    <row r="815" spans="11:12" ht="15.75" customHeight="1" x14ac:dyDescent="0.25">
      <c r="K815" s="18"/>
      <c r="L815" s="18"/>
    </row>
    <row r="816" spans="11:12" ht="15.75" customHeight="1" x14ac:dyDescent="0.25">
      <c r="K816" s="18"/>
      <c r="L816" s="18"/>
    </row>
    <row r="817" spans="11:12" ht="15.75" customHeight="1" x14ac:dyDescent="0.25">
      <c r="K817" s="18"/>
      <c r="L817" s="18"/>
    </row>
    <row r="818" spans="11:12" ht="15.75" customHeight="1" x14ac:dyDescent="0.25">
      <c r="K818" s="18"/>
      <c r="L818" s="18"/>
    </row>
    <row r="819" spans="11:12" ht="15.75" customHeight="1" x14ac:dyDescent="0.25">
      <c r="K819" s="18"/>
      <c r="L819" s="18"/>
    </row>
    <row r="820" spans="11:12" ht="15.75" customHeight="1" x14ac:dyDescent="0.25">
      <c r="K820" s="18"/>
      <c r="L820" s="18"/>
    </row>
    <row r="821" spans="11:12" ht="15.75" customHeight="1" x14ac:dyDescent="0.25">
      <c r="K821" s="18"/>
      <c r="L821" s="18"/>
    </row>
    <row r="822" spans="11:12" ht="15.75" customHeight="1" x14ac:dyDescent="0.25">
      <c r="K822" s="18"/>
      <c r="L822" s="18"/>
    </row>
    <row r="823" spans="11:12" ht="15.75" customHeight="1" x14ac:dyDescent="0.25">
      <c r="K823" s="18"/>
      <c r="L823" s="18"/>
    </row>
    <row r="824" spans="11:12" ht="15.75" customHeight="1" x14ac:dyDescent="0.25">
      <c r="K824" s="18"/>
      <c r="L824" s="18"/>
    </row>
    <row r="825" spans="11:12" ht="15.75" customHeight="1" x14ac:dyDescent="0.25">
      <c r="K825" s="18"/>
      <c r="L825" s="18"/>
    </row>
    <row r="826" spans="11:12" ht="15.75" customHeight="1" x14ac:dyDescent="0.25">
      <c r="K826" s="18"/>
      <c r="L826" s="18"/>
    </row>
    <row r="827" spans="11:12" ht="15.75" customHeight="1" x14ac:dyDescent="0.25">
      <c r="K827" s="18"/>
      <c r="L827" s="18"/>
    </row>
    <row r="828" spans="11:12" ht="15.75" customHeight="1" x14ac:dyDescent="0.25">
      <c r="K828" s="18"/>
      <c r="L828" s="18"/>
    </row>
    <row r="829" spans="11:12" ht="15.75" customHeight="1" x14ac:dyDescent="0.25">
      <c r="K829" s="18"/>
      <c r="L829" s="18"/>
    </row>
    <row r="830" spans="11:12" ht="15.75" customHeight="1" x14ac:dyDescent="0.25">
      <c r="K830" s="18"/>
      <c r="L830" s="18"/>
    </row>
    <row r="831" spans="11:12" ht="15.75" customHeight="1" x14ac:dyDescent="0.25">
      <c r="K831" s="18"/>
      <c r="L831" s="18"/>
    </row>
    <row r="832" spans="11:12" ht="15.75" customHeight="1" x14ac:dyDescent="0.25">
      <c r="K832" s="18"/>
      <c r="L832" s="18"/>
    </row>
    <row r="833" spans="11:12" ht="15.75" customHeight="1" x14ac:dyDescent="0.25">
      <c r="K833" s="18"/>
      <c r="L833" s="18"/>
    </row>
    <row r="834" spans="11:12" ht="15.75" customHeight="1" x14ac:dyDescent="0.25">
      <c r="K834" s="18"/>
      <c r="L834" s="18"/>
    </row>
    <row r="835" spans="11:12" ht="15.75" customHeight="1" x14ac:dyDescent="0.25">
      <c r="K835" s="18"/>
      <c r="L835" s="18"/>
    </row>
    <row r="836" spans="11:12" ht="15.75" customHeight="1" x14ac:dyDescent="0.25">
      <c r="K836" s="18"/>
      <c r="L836" s="18"/>
    </row>
    <row r="837" spans="11:12" ht="15.75" customHeight="1" x14ac:dyDescent="0.25">
      <c r="K837" s="18"/>
      <c r="L837" s="18"/>
    </row>
    <row r="838" spans="11:12" ht="15.75" customHeight="1" x14ac:dyDescent="0.25">
      <c r="K838" s="18"/>
      <c r="L838" s="18"/>
    </row>
    <row r="839" spans="11:12" ht="15.75" customHeight="1" x14ac:dyDescent="0.25">
      <c r="K839" s="18"/>
      <c r="L839" s="18"/>
    </row>
    <row r="840" spans="11:12" ht="15.75" customHeight="1" x14ac:dyDescent="0.25">
      <c r="K840" s="18"/>
      <c r="L840" s="18"/>
    </row>
    <row r="841" spans="11:12" ht="15.75" customHeight="1" x14ac:dyDescent="0.25">
      <c r="K841" s="18"/>
      <c r="L841" s="18"/>
    </row>
    <row r="842" spans="11:12" ht="15.75" customHeight="1" x14ac:dyDescent="0.25">
      <c r="K842" s="18"/>
      <c r="L842" s="18"/>
    </row>
    <row r="843" spans="11:12" ht="15.75" customHeight="1" x14ac:dyDescent="0.25">
      <c r="K843" s="18"/>
      <c r="L843" s="18"/>
    </row>
    <row r="844" spans="11:12" ht="15.75" customHeight="1" x14ac:dyDescent="0.25">
      <c r="K844" s="18"/>
      <c r="L844" s="18"/>
    </row>
    <row r="845" spans="11:12" ht="15.75" customHeight="1" x14ac:dyDescent="0.25">
      <c r="K845" s="18"/>
      <c r="L845" s="18"/>
    </row>
    <row r="846" spans="11:12" ht="15.75" customHeight="1" x14ac:dyDescent="0.25">
      <c r="K846" s="18"/>
      <c r="L846" s="18"/>
    </row>
    <row r="847" spans="11:12" ht="15.75" customHeight="1" x14ac:dyDescent="0.25">
      <c r="K847" s="18"/>
      <c r="L847" s="18"/>
    </row>
    <row r="848" spans="11:12" ht="15.75" customHeight="1" x14ac:dyDescent="0.25">
      <c r="K848" s="18"/>
      <c r="L848" s="18"/>
    </row>
    <row r="849" spans="11:12" ht="15.75" customHeight="1" x14ac:dyDescent="0.25">
      <c r="K849" s="18"/>
      <c r="L849" s="18"/>
    </row>
    <row r="850" spans="11:12" ht="15.75" customHeight="1" x14ac:dyDescent="0.25">
      <c r="K850" s="18"/>
      <c r="L850" s="18"/>
    </row>
    <row r="851" spans="11:12" ht="15.75" customHeight="1" x14ac:dyDescent="0.25">
      <c r="K851" s="18"/>
      <c r="L851" s="18"/>
    </row>
    <row r="852" spans="11:12" ht="15.75" customHeight="1" x14ac:dyDescent="0.25">
      <c r="K852" s="18"/>
      <c r="L852" s="18"/>
    </row>
    <row r="853" spans="11:12" ht="15.75" customHeight="1" x14ac:dyDescent="0.25">
      <c r="K853" s="18"/>
      <c r="L853" s="18"/>
    </row>
    <row r="854" spans="11:12" ht="15.75" customHeight="1" x14ac:dyDescent="0.25">
      <c r="K854" s="18"/>
      <c r="L854" s="18"/>
    </row>
    <row r="855" spans="11:12" ht="15.75" customHeight="1" x14ac:dyDescent="0.25">
      <c r="K855" s="18"/>
      <c r="L855" s="18"/>
    </row>
    <row r="856" spans="11:12" ht="15.75" customHeight="1" x14ac:dyDescent="0.25">
      <c r="K856" s="18"/>
      <c r="L856" s="18"/>
    </row>
    <row r="857" spans="11:12" ht="15.75" customHeight="1" x14ac:dyDescent="0.25">
      <c r="K857" s="18"/>
      <c r="L857" s="18"/>
    </row>
    <row r="858" spans="11:12" ht="15.75" customHeight="1" x14ac:dyDescent="0.25">
      <c r="K858" s="18"/>
      <c r="L858" s="18"/>
    </row>
    <row r="859" spans="11:12" ht="15.75" customHeight="1" x14ac:dyDescent="0.25">
      <c r="K859" s="18"/>
      <c r="L859" s="18"/>
    </row>
    <row r="860" spans="11:12" ht="15.75" customHeight="1" x14ac:dyDescent="0.25">
      <c r="K860" s="18"/>
      <c r="L860" s="18"/>
    </row>
    <row r="861" spans="11:12" ht="15.75" customHeight="1" x14ac:dyDescent="0.25">
      <c r="K861" s="18"/>
      <c r="L861" s="18"/>
    </row>
    <row r="862" spans="11:12" ht="15.75" customHeight="1" x14ac:dyDescent="0.25">
      <c r="K862" s="18"/>
      <c r="L862" s="18"/>
    </row>
    <row r="863" spans="11:12" ht="15.75" customHeight="1" x14ac:dyDescent="0.25">
      <c r="K863" s="18"/>
      <c r="L863" s="18"/>
    </row>
    <row r="864" spans="11:12" ht="15.75" customHeight="1" x14ac:dyDescent="0.25">
      <c r="K864" s="18"/>
      <c r="L864" s="18"/>
    </row>
    <row r="865" spans="11:12" ht="15.75" customHeight="1" x14ac:dyDescent="0.25">
      <c r="K865" s="18"/>
      <c r="L865" s="18"/>
    </row>
    <row r="866" spans="11:12" ht="15.75" customHeight="1" x14ac:dyDescent="0.25">
      <c r="K866" s="18"/>
      <c r="L866" s="18"/>
    </row>
    <row r="867" spans="11:12" ht="15.75" customHeight="1" x14ac:dyDescent="0.25">
      <c r="K867" s="18"/>
      <c r="L867" s="18"/>
    </row>
    <row r="868" spans="11:12" ht="15.75" customHeight="1" x14ac:dyDescent="0.25">
      <c r="K868" s="18"/>
      <c r="L868" s="18"/>
    </row>
    <row r="869" spans="11:12" ht="15.75" customHeight="1" x14ac:dyDescent="0.25">
      <c r="K869" s="18"/>
      <c r="L869" s="18"/>
    </row>
    <row r="870" spans="11:12" ht="15.75" customHeight="1" x14ac:dyDescent="0.25">
      <c r="K870" s="18"/>
      <c r="L870" s="18"/>
    </row>
    <row r="871" spans="11:12" ht="15.75" customHeight="1" x14ac:dyDescent="0.25">
      <c r="K871" s="18"/>
      <c r="L871" s="18"/>
    </row>
    <row r="872" spans="11:12" ht="15.75" customHeight="1" x14ac:dyDescent="0.25">
      <c r="K872" s="18"/>
      <c r="L872" s="18"/>
    </row>
    <row r="873" spans="11:12" ht="15.75" customHeight="1" x14ac:dyDescent="0.25">
      <c r="K873" s="18"/>
      <c r="L873" s="18"/>
    </row>
    <row r="874" spans="11:12" ht="15.75" customHeight="1" x14ac:dyDescent="0.25">
      <c r="K874" s="18"/>
      <c r="L874" s="18"/>
    </row>
    <row r="875" spans="11:12" ht="15.75" customHeight="1" x14ac:dyDescent="0.25">
      <c r="K875" s="18"/>
      <c r="L875" s="18"/>
    </row>
    <row r="876" spans="11:12" ht="15.75" customHeight="1" x14ac:dyDescent="0.25">
      <c r="K876" s="18"/>
      <c r="L876" s="18"/>
    </row>
    <row r="877" spans="11:12" ht="15.75" customHeight="1" x14ac:dyDescent="0.25">
      <c r="K877" s="18"/>
      <c r="L877" s="18"/>
    </row>
    <row r="878" spans="11:12" ht="15.75" customHeight="1" x14ac:dyDescent="0.25">
      <c r="K878" s="18"/>
      <c r="L878" s="18"/>
    </row>
    <row r="879" spans="11:12" ht="15.75" customHeight="1" x14ac:dyDescent="0.25">
      <c r="K879" s="18"/>
      <c r="L879" s="18"/>
    </row>
    <row r="880" spans="11:12" ht="15.75" customHeight="1" x14ac:dyDescent="0.25">
      <c r="K880" s="18"/>
      <c r="L880" s="18"/>
    </row>
    <row r="881" spans="11:12" ht="15.75" customHeight="1" x14ac:dyDescent="0.25">
      <c r="K881" s="18"/>
      <c r="L881" s="18"/>
    </row>
    <row r="882" spans="11:12" ht="15.75" customHeight="1" x14ac:dyDescent="0.25">
      <c r="K882" s="18"/>
      <c r="L882" s="18"/>
    </row>
    <row r="883" spans="11:12" ht="15.75" customHeight="1" x14ac:dyDescent="0.25">
      <c r="K883" s="18"/>
      <c r="L883" s="18"/>
    </row>
    <row r="884" spans="11:12" ht="15.75" customHeight="1" x14ac:dyDescent="0.25">
      <c r="K884" s="18"/>
      <c r="L884" s="18"/>
    </row>
    <row r="885" spans="11:12" ht="15.75" customHeight="1" x14ac:dyDescent="0.25">
      <c r="K885" s="18"/>
      <c r="L885" s="18"/>
    </row>
    <row r="886" spans="11:12" ht="15.75" customHeight="1" x14ac:dyDescent="0.25">
      <c r="K886" s="18"/>
      <c r="L886" s="18"/>
    </row>
    <row r="887" spans="11:12" ht="15.75" customHeight="1" x14ac:dyDescent="0.25">
      <c r="K887" s="18"/>
      <c r="L887" s="18"/>
    </row>
    <row r="888" spans="11:12" ht="15.75" customHeight="1" x14ac:dyDescent="0.25">
      <c r="K888" s="18"/>
      <c r="L888" s="18"/>
    </row>
    <row r="889" spans="11:12" ht="15.75" customHeight="1" x14ac:dyDescent="0.25">
      <c r="K889" s="18"/>
      <c r="L889" s="18"/>
    </row>
    <row r="890" spans="11:12" ht="15.75" customHeight="1" x14ac:dyDescent="0.25">
      <c r="K890" s="18"/>
      <c r="L890" s="18"/>
    </row>
    <row r="891" spans="11:12" ht="15.75" customHeight="1" x14ac:dyDescent="0.25">
      <c r="K891" s="18"/>
      <c r="L891" s="18"/>
    </row>
    <row r="892" spans="11:12" ht="15.75" customHeight="1" x14ac:dyDescent="0.25">
      <c r="K892" s="18"/>
      <c r="L892" s="18"/>
    </row>
    <row r="893" spans="11:12" ht="15.75" customHeight="1" x14ac:dyDescent="0.25">
      <c r="K893" s="18"/>
      <c r="L893" s="18"/>
    </row>
    <row r="894" spans="11:12" ht="15.75" customHeight="1" x14ac:dyDescent="0.25">
      <c r="K894" s="18"/>
      <c r="L894" s="18"/>
    </row>
    <row r="895" spans="11:12" ht="15.75" customHeight="1" x14ac:dyDescent="0.25">
      <c r="K895" s="18"/>
      <c r="L895" s="18"/>
    </row>
    <row r="896" spans="11:12" ht="15.75" customHeight="1" x14ac:dyDescent="0.25">
      <c r="K896" s="18"/>
      <c r="L896" s="18"/>
    </row>
    <row r="897" spans="11:12" ht="15.75" customHeight="1" x14ac:dyDescent="0.25">
      <c r="K897" s="18"/>
      <c r="L897" s="18"/>
    </row>
    <row r="898" spans="11:12" ht="15.75" customHeight="1" x14ac:dyDescent="0.25">
      <c r="K898" s="18"/>
      <c r="L898" s="18"/>
    </row>
    <row r="899" spans="11:12" ht="15.75" customHeight="1" x14ac:dyDescent="0.25">
      <c r="K899" s="18"/>
      <c r="L899" s="18"/>
    </row>
    <row r="900" spans="11:12" ht="15.75" customHeight="1" x14ac:dyDescent="0.25">
      <c r="K900" s="18"/>
      <c r="L900" s="18"/>
    </row>
    <row r="901" spans="11:12" ht="15.75" customHeight="1" x14ac:dyDescent="0.25">
      <c r="K901" s="18"/>
      <c r="L901" s="18"/>
    </row>
    <row r="902" spans="11:12" ht="15.75" customHeight="1" x14ac:dyDescent="0.25">
      <c r="K902" s="18"/>
      <c r="L902" s="18"/>
    </row>
    <row r="903" spans="11:12" ht="15.75" customHeight="1" x14ac:dyDescent="0.25">
      <c r="K903" s="18"/>
      <c r="L903" s="18"/>
    </row>
    <row r="904" spans="11:12" ht="15.75" customHeight="1" x14ac:dyDescent="0.25">
      <c r="K904" s="18"/>
      <c r="L904" s="18"/>
    </row>
    <row r="905" spans="11:12" ht="15.75" customHeight="1" x14ac:dyDescent="0.25">
      <c r="K905" s="18"/>
      <c r="L905" s="18"/>
    </row>
    <row r="906" spans="11:12" ht="15.75" customHeight="1" x14ac:dyDescent="0.25">
      <c r="K906" s="18"/>
      <c r="L906" s="18"/>
    </row>
    <row r="907" spans="11:12" ht="15.75" customHeight="1" x14ac:dyDescent="0.25">
      <c r="K907" s="18"/>
      <c r="L907" s="18"/>
    </row>
    <row r="908" spans="11:12" ht="15.75" customHeight="1" x14ac:dyDescent="0.25">
      <c r="K908" s="18"/>
      <c r="L908" s="18"/>
    </row>
    <row r="909" spans="11:12" ht="15.75" customHeight="1" x14ac:dyDescent="0.25">
      <c r="K909" s="18"/>
      <c r="L909" s="18"/>
    </row>
    <row r="910" spans="11:12" ht="15.75" customHeight="1" x14ac:dyDescent="0.25">
      <c r="K910" s="18"/>
      <c r="L910" s="18"/>
    </row>
    <row r="911" spans="11:12" ht="15.75" customHeight="1" x14ac:dyDescent="0.25">
      <c r="K911" s="18"/>
      <c r="L911" s="18"/>
    </row>
    <row r="912" spans="11:12" ht="15.75" customHeight="1" x14ac:dyDescent="0.25">
      <c r="K912" s="18"/>
      <c r="L912" s="18"/>
    </row>
    <row r="913" spans="11:12" ht="15.75" customHeight="1" x14ac:dyDescent="0.25">
      <c r="K913" s="18"/>
      <c r="L913" s="18"/>
    </row>
    <row r="914" spans="11:12" ht="15.75" customHeight="1" x14ac:dyDescent="0.25">
      <c r="K914" s="18"/>
      <c r="L914" s="18"/>
    </row>
    <row r="915" spans="11:12" ht="15.75" customHeight="1" x14ac:dyDescent="0.25">
      <c r="K915" s="18"/>
      <c r="L915" s="18"/>
    </row>
    <row r="916" spans="11:12" ht="15.75" customHeight="1" x14ac:dyDescent="0.25">
      <c r="K916" s="18"/>
      <c r="L916" s="18"/>
    </row>
    <row r="917" spans="11:12" ht="15.75" customHeight="1" x14ac:dyDescent="0.25">
      <c r="K917" s="18"/>
      <c r="L917" s="18"/>
    </row>
    <row r="918" spans="11:12" ht="15.75" customHeight="1" x14ac:dyDescent="0.25">
      <c r="K918" s="18"/>
      <c r="L918" s="18"/>
    </row>
    <row r="919" spans="11:12" ht="15.75" customHeight="1" x14ac:dyDescent="0.25">
      <c r="K919" s="18"/>
      <c r="L919" s="18"/>
    </row>
    <row r="920" spans="11:12" ht="15.75" customHeight="1" x14ac:dyDescent="0.25">
      <c r="K920" s="18"/>
      <c r="L920" s="18"/>
    </row>
    <row r="921" spans="11:12" ht="15.75" customHeight="1" x14ac:dyDescent="0.25">
      <c r="K921" s="18"/>
      <c r="L921" s="18"/>
    </row>
    <row r="922" spans="11:12" ht="15.75" customHeight="1" x14ac:dyDescent="0.25">
      <c r="K922" s="18"/>
      <c r="L922" s="18"/>
    </row>
    <row r="923" spans="11:12" ht="15.75" customHeight="1" x14ac:dyDescent="0.25">
      <c r="K923" s="18"/>
      <c r="L923" s="18"/>
    </row>
    <row r="924" spans="11:12" ht="15.75" customHeight="1" x14ac:dyDescent="0.25">
      <c r="K924" s="18"/>
      <c r="L924" s="18"/>
    </row>
    <row r="925" spans="11:12" ht="15.75" customHeight="1" x14ac:dyDescent="0.25">
      <c r="K925" s="18"/>
      <c r="L925" s="18"/>
    </row>
    <row r="926" spans="11:12" ht="15.75" customHeight="1" x14ac:dyDescent="0.25">
      <c r="K926" s="18"/>
      <c r="L926" s="18"/>
    </row>
    <row r="927" spans="11:12" ht="15.75" customHeight="1" x14ac:dyDescent="0.25">
      <c r="K927" s="18"/>
      <c r="L927" s="18"/>
    </row>
    <row r="928" spans="11:12" ht="15.75" customHeight="1" x14ac:dyDescent="0.25">
      <c r="K928" s="18"/>
      <c r="L928" s="18"/>
    </row>
    <row r="929" spans="11:12" ht="15.75" customHeight="1" x14ac:dyDescent="0.25">
      <c r="K929" s="18"/>
      <c r="L929" s="18"/>
    </row>
    <row r="930" spans="11:12" ht="15.75" customHeight="1" x14ac:dyDescent="0.25">
      <c r="K930" s="18"/>
      <c r="L930" s="18"/>
    </row>
    <row r="931" spans="11:12" ht="15.75" customHeight="1" x14ac:dyDescent="0.25">
      <c r="K931" s="18"/>
      <c r="L931" s="18"/>
    </row>
    <row r="932" spans="11:12" ht="15.75" customHeight="1" x14ac:dyDescent="0.25">
      <c r="K932" s="18"/>
      <c r="L932" s="18"/>
    </row>
    <row r="933" spans="11:12" ht="15.75" customHeight="1" x14ac:dyDescent="0.25">
      <c r="K933" s="18"/>
      <c r="L933" s="18"/>
    </row>
    <row r="934" spans="11:12" ht="15.75" customHeight="1" x14ac:dyDescent="0.25">
      <c r="K934" s="18"/>
      <c r="L934" s="18"/>
    </row>
    <row r="935" spans="11:12" ht="15.75" customHeight="1" x14ac:dyDescent="0.25">
      <c r="K935" s="18"/>
      <c r="L935" s="18"/>
    </row>
    <row r="936" spans="11:12" ht="15.75" customHeight="1" x14ac:dyDescent="0.25"/>
  </sheetData>
  <sheetProtection password="A1B3" sheet="1" objects="1" scenarios="1"/>
  <mergeCells count="67">
    <mergeCell ref="B19:C19"/>
    <mergeCell ref="B20:C20"/>
    <mergeCell ref="J13:L13"/>
    <mergeCell ref="B13:C14"/>
    <mergeCell ref="D14:H14"/>
    <mergeCell ref="B17:C17"/>
    <mergeCell ref="B18:C18"/>
    <mergeCell ref="J14:J15"/>
    <mergeCell ref="K14:K15"/>
    <mergeCell ref="L14:L15"/>
    <mergeCell ref="B16:C16"/>
    <mergeCell ref="D15:H15"/>
    <mergeCell ref="B15:C15"/>
    <mergeCell ref="J18:L18"/>
    <mergeCell ref="D20:H20"/>
    <mergeCell ref="J20:L20"/>
    <mergeCell ref="B6:H6"/>
    <mergeCell ref="B8:H8"/>
    <mergeCell ref="B10:C10"/>
    <mergeCell ref="B11:I11"/>
    <mergeCell ref="B1:H1"/>
    <mergeCell ref="B3:C3"/>
    <mergeCell ref="B5:H5"/>
    <mergeCell ref="J23:L23"/>
    <mergeCell ref="J24:L24"/>
    <mergeCell ref="J45:K45"/>
    <mergeCell ref="J25:K25"/>
    <mergeCell ref="D33:H33"/>
    <mergeCell ref="J31:L31"/>
    <mergeCell ref="J32:L32"/>
    <mergeCell ref="J33:J34"/>
    <mergeCell ref="K33:K34"/>
    <mergeCell ref="L33:L34"/>
    <mergeCell ref="D34:H34"/>
    <mergeCell ref="D39:H39"/>
    <mergeCell ref="J37:L37"/>
    <mergeCell ref="J42:L42"/>
    <mergeCell ref="J39:L39"/>
    <mergeCell ref="J43:L43"/>
    <mergeCell ref="J44:K44"/>
    <mergeCell ref="B54:C55"/>
    <mergeCell ref="D55:H55"/>
    <mergeCell ref="B56:C56"/>
    <mergeCell ref="D56:H56"/>
    <mergeCell ref="B51:H51"/>
    <mergeCell ref="B21:C21"/>
    <mergeCell ref="B27:H27"/>
    <mergeCell ref="B29:C29"/>
    <mergeCell ref="B30:I30"/>
    <mergeCell ref="B32:C33"/>
    <mergeCell ref="B22:C22"/>
    <mergeCell ref="B23:C23"/>
    <mergeCell ref="B24:C24"/>
    <mergeCell ref="B67:C68"/>
    <mergeCell ref="D68:H68"/>
    <mergeCell ref="D69:H69"/>
    <mergeCell ref="D74:H74"/>
    <mergeCell ref="D61:H61"/>
    <mergeCell ref="B62:C62"/>
    <mergeCell ref="B63:C63"/>
    <mergeCell ref="B64:C64"/>
    <mergeCell ref="B65:C65"/>
    <mergeCell ref="B57:C57"/>
    <mergeCell ref="B58:C58"/>
    <mergeCell ref="B59:C59"/>
    <mergeCell ref="B60:C60"/>
    <mergeCell ref="B61:C6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showGridLines="0" topLeftCell="A50" zoomScale="80" zoomScaleNormal="80" workbookViewId="0">
      <selection activeCell="H56" sqref="H56:Q56"/>
    </sheetView>
  </sheetViews>
  <sheetFormatPr defaultColWidth="12.6640625" defaultRowHeight="15" customHeight="1" x14ac:dyDescent="0.3"/>
  <cols>
    <col min="1" max="1" width="1.33203125" style="16" customWidth="1"/>
    <col min="2" max="16" width="6.25" style="16" customWidth="1"/>
    <col min="17" max="17" width="88.25" style="16" customWidth="1"/>
    <col min="18" max="26" width="7.6640625" style="16" customWidth="1"/>
    <col min="27" max="16384" width="12.6640625" style="16"/>
  </cols>
  <sheetData>
    <row r="1" spans="1:26" ht="32" customHeight="1" thickBot="1" x14ac:dyDescent="0.35">
      <c r="A1" s="60"/>
      <c r="B1" s="429" t="s">
        <v>213</v>
      </c>
      <c r="C1" s="430"/>
      <c r="D1" s="430"/>
      <c r="E1" s="430"/>
      <c r="F1" s="430"/>
      <c r="G1" s="430"/>
      <c r="H1" s="430"/>
      <c r="I1" s="430"/>
      <c r="J1" s="430"/>
      <c r="K1" s="430"/>
      <c r="L1" s="430"/>
      <c r="M1" s="430"/>
      <c r="N1" s="430"/>
      <c r="O1" s="430"/>
      <c r="P1" s="430"/>
      <c r="Q1" s="431"/>
      <c r="R1" s="61"/>
      <c r="S1" s="61"/>
      <c r="T1" s="61"/>
      <c r="U1" s="61"/>
      <c r="V1" s="61"/>
      <c r="W1" s="61"/>
      <c r="X1" s="61"/>
      <c r="Y1" s="61"/>
      <c r="Z1" s="61"/>
    </row>
    <row r="2" spans="1:26" ht="14" x14ac:dyDescent="0.3">
      <c r="A2" s="62"/>
      <c r="B2" s="17"/>
      <c r="C2" s="17"/>
      <c r="D2" s="17"/>
      <c r="E2" s="17"/>
      <c r="F2" s="17"/>
      <c r="G2" s="17"/>
      <c r="H2" s="17"/>
      <c r="I2" s="17"/>
      <c r="J2" s="17"/>
      <c r="K2" s="17"/>
      <c r="L2" s="17"/>
      <c r="M2" s="17"/>
      <c r="N2" s="17"/>
      <c r="O2" s="17"/>
      <c r="P2" s="17"/>
      <c r="Q2" s="17"/>
      <c r="R2" s="17"/>
      <c r="S2" s="17"/>
    </row>
    <row r="3" spans="1:26" ht="22" customHeight="1" x14ac:dyDescent="0.3">
      <c r="A3" s="62"/>
      <c r="B3" s="63" t="s">
        <v>3</v>
      </c>
      <c r="C3" s="64"/>
      <c r="D3" s="64"/>
      <c r="E3" s="64"/>
      <c r="F3" s="64"/>
      <c r="G3" s="64"/>
      <c r="H3" s="64"/>
      <c r="I3" s="64"/>
      <c r="J3" s="64"/>
      <c r="K3" s="64"/>
      <c r="L3" s="64"/>
      <c r="M3" s="64"/>
      <c r="N3" s="64"/>
      <c r="O3" s="64"/>
      <c r="P3" s="64"/>
      <c r="Q3" s="65"/>
      <c r="R3" s="17"/>
      <c r="S3" s="17"/>
    </row>
    <row r="4" spans="1:26" ht="14" x14ac:dyDescent="0.3">
      <c r="A4" s="62"/>
      <c r="B4" s="66"/>
      <c r="C4" s="66"/>
      <c r="D4" s="66"/>
      <c r="E4" s="66"/>
      <c r="F4" s="66"/>
      <c r="G4" s="66"/>
      <c r="H4" s="66"/>
      <c r="I4" s="66"/>
      <c r="J4" s="66"/>
      <c r="K4" s="66"/>
      <c r="L4" s="66"/>
      <c r="M4" s="66"/>
      <c r="N4" s="66"/>
      <c r="O4" s="66"/>
      <c r="P4" s="66"/>
      <c r="Q4" s="66"/>
      <c r="R4" s="17"/>
      <c r="S4" s="17"/>
    </row>
    <row r="5" spans="1:26" ht="18" x14ac:dyDescent="0.3">
      <c r="A5" s="62"/>
      <c r="B5" s="437" t="s">
        <v>219</v>
      </c>
      <c r="C5" s="437"/>
      <c r="D5" s="437"/>
      <c r="E5" s="437"/>
      <c r="F5" s="437"/>
      <c r="G5" s="437"/>
      <c r="H5" s="437"/>
      <c r="I5" s="437"/>
      <c r="J5" s="437"/>
      <c r="K5" s="437"/>
      <c r="L5" s="437"/>
      <c r="M5" s="437"/>
      <c r="N5" s="437"/>
      <c r="O5" s="437"/>
      <c r="P5" s="437"/>
      <c r="Q5" s="437"/>
      <c r="R5" s="17"/>
      <c r="S5" s="17"/>
    </row>
    <row r="6" spans="1:26" ht="15" customHeight="1" x14ac:dyDescent="0.3">
      <c r="A6" s="62"/>
      <c r="R6" s="17"/>
      <c r="S6" s="17"/>
    </row>
    <row r="7" spans="1:26" ht="15" customHeight="1" x14ac:dyDescent="0.3">
      <c r="A7" s="67"/>
      <c r="B7" s="438" t="s">
        <v>448</v>
      </c>
      <c r="C7" s="438"/>
      <c r="D7" s="438"/>
      <c r="E7" s="438"/>
      <c r="F7" s="438"/>
      <c r="G7" s="438"/>
      <c r="H7" s="438"/>
      <c r="I7" s="438"/>
      <c r="J7" s="438"/>
      <c r="K7" s="438"/>
      <c r="L7" s="438"/>
      <c r="M7" s="438"/>
      <c r="N7" s="438"/>
      <c r="O7" s="438"/>
      <c r="P7" s="438"/>
      <c r="Q7" s="438"/>
      <c r="R7" s="17"/>
      <c r="S7" s="17"/>
    </row>
    <row r="8" spans="1:26" ht="15" customHeight="1" x14ac:dyDescent="0.3">
      <c r="A8" s="62"/>
      <c r="B8" s="377" t="s">
        <v>449</v>
      </c>
      <c r="C8" s="432"/>
      <c r="D8" s="432"/>
      <c r="E8" s="432"/>
      <c r="F8" s="432"/>
      <c r="G8" s="432"/>
      <c r="H8" s="432"/>
      <c r="I8" s="432"/>
      <c r="J8" s="432"/>
      <c r="K8" s="432"/>
      <c r="L8" s="432"/>
      <c r="M8" s="432"/>
      <c r="N8" s="432"/>
      <c r="O8" s="432"/>
      <c r="P8" s="432"/>
      <c r="Q8" s="433"/>
      <c r="R8" s="17"/>
      <c r="S8" s="17"/>
    </row>
    <row r="9" spans="1:26" ht="15" customHeight="1" x14ac:dyDescent="0.3">
      <c r="A9" s="62"/>
      <c r="B9" s="434"/>
      <c r="C9" s="435"/>
      <c r="D9" s="435"/>
      <c r="E9" s="435"/>
      <c r="F9" s="435"/>
      <c r="G9" s="435"/>
      <c r="H9" s="435"/>
      <c r="I9" s="435"/>
      <c r="J9" s="435"/>
      <c r="K9" s="435"/>
      <c r="L9" s="435"/>
      <c r="M9" s="435"/>
      <c r="N9" s="435"/>
      <c r="O9" s="435"/>
      <c r="P9" s="435"/>
      <c r="Q9" s="436"/>
      <c r="R9" s="17"/>
      <c r="S9" s="17"/>
    </row>
    <row r="10" spans="1:26" ht="15" customHeight="1" x14ac:dyDescent="0.3">
      <c r="A10" s="67"/>
      <c r="B10" s="68"/>
      <c r="C10" s="69"/>
      <c r="D10" s="69"/>
      <c r="E10" s="69"/>
      <c r="F10" s="69"/>
      <c r="G10" s="69"/>
      <c r="H10" s="69"/>
      <c r="I10" s="69"/>
      <c r="J10" s="69"/>
      <c r="K10" s="69"/>
      <c r="L10" s="69"/>
      <c r="M10" s="69"/>
      <c r="N10" s="69"/>
      <c r="O10" s="69"/>
      <c r="P10" s="69"/>
      <c r="Q10" s="68"/>
      <c r="R10" s="17"/>
      <c r="S10" s="17"/>
    </row>
    <row r="11" spans="1:26" ht="43" customHeight="1" x14ac:dyDescent="0.3">
      <c r="A11" s="67"/>
      <c r="B11" s="439" t="s">
        <v>450</v>
      </c>
      <c r="C11" s="439"/>
      <c r="D11" s="439"/>
      <c r="E11" s="439"/>
      <c r="F11" s="439"/>
      <c r="G11" s="439"/>
      <c r="H11" s="439"/>
      <c r="I11" s="439"/>
      <c r="J11" s="439"/>
      <c r="K11" s="439"/>
      <c r="L11" s="439"/>
      <c r="M11" s="439"/>
      <c r="N11" s="439"/>
      <c r="O11" s="439"/>
      <c r="P11" s="439"/>
      <c r="Q11" s="439"/>
      <c r="R11" s="17"/>
      <c r="S11" s="17"/>
    </row>
    <row r="12" spans="1:26" ht="24" customHeight="1" x14ac:dyDescent="0.3">
      <c r="A12" s="70"/>
      <c r="B12" s="422" t="s">
        <v>4</v>
      </c>
      <c r="C12" s="367"/>
      <c r="D12" s="367"/>
      <c r="E12" s="368"/>
      <c r="F12" s="440" t="s">
        <v>5</v>
      </c>
      <c r="G12" s="441"/>
      <c r="H12" s="441"/>
      <c r="I12" s="441"/>
      <c r="J12" s="441"/>
      <c r="K12" s="441"/>
      <c r="L12" s="441"/>
      <c r="M12" s="441"/>
      <c r="N12" s="441"/>
      <c r="O12" s="441"/>
      <c r="P12" s="441"/>
      <c r="Q12" s="442"/>
      <c r="R12" s="71"/>
      <c r="S12" s="72"/>
      <c r="T12" s="72"/>
      <c r="U12" s="72"/>
      <c r="V12" s="72"/>
      <c r="W12" s="72"/>
      <c r="X12" s="72"/>
      <c r="Y12" s="72"/>
      <c r="Z12" s="72"/>
    </row>
    <row r="13" spans="1:26" ht="21" customHeight="1" x14ac:dyDescent="0.3">
      <c r="A13" s="70"/>
      <c r="B13" s="423" t="s">
        <v>6</v>
      </c>
      <c r="C13" s="424"/>
      <c r="D13" s="424"/>
      <c r="E13" s="424"/>
      <c r="F13" s="424"/>
      <c r="G13" s="424"/>
      <c r="H13" s="424"/>
      <c r="I13" s="424"/>
      <c r="J13" s="424"/>
      <c r="K13" s="424"/>
      <c r="L13" s="424"/>
      <c r="M13" s="424"/>
      <c r="N13" s="424"/>
      <c r="O13" s="424"/>
      <c r="P13" s="424"/>
      <c r="Q13" s="425"/>
      <c r="R13" s="71"/>
      <c r="S13" s="72"/>
      <c r="T13" s="72"/>
      <c r="U13" s="72"/>
      <c r="V13" s="72"/>
      <c r="W13" s="72"/>
      <c r="X13" s="72"/>
      <c r="Y13" s="72"/>
      <c r="Z13" s="72"/>
    </row>
    <row r="14" spans="1:26" ht="15" customHeight="1" x14ac:dyDescent="0.3">
      <c r="A14" s="73"/>
      <c r="B14" s="426" t="s">
        <v>333</v>
      </c>
      <c r="C14" s="378"/>
      <c r="D14" s="378"/>
      <c r="E14" s="378"/>
      <c r="F14" s="378"/>
      <c r="G14" s="378"/>
      <c r="H14" s="378"/>
      <c r="I14" s="378"/>
      <c r="J14" s="378"/>
      <c r="K14" s="378"/>
      <c r="L14" s="378"/>
      <c r="M14" s="378"/>
      <c r="N14" s="378"/>
      <c r="O14" s="378"/>
      <c r="P14" s="378"/>
      <c r="Q14" s="379"/>
      <c r="R14" s="72"/>
      <c r="S14" s="72"/>
      <c r="T14" s="72"/>
      <c r="U14" s="72"/>
      <c r="V14" s="72"/>
      <c r="W14" s="72"/>
      <c r="X14" s="72"/>
      <c r="Y14" s="72"/>
      <c r="Z14" s="72"/>
    </row>
    <row r="15" spans="1:26" ht="15" customHeight="1" x14ac:dyDescent="0.3">
      <c r="A15" s="73"/>
      <c r="B15" s="427"/>
      <c r="C15" s="328"/>
      <c r="D15" s="328"/>
      <c r="E15" s="328"/>
      <c r="F15" s="328"/>
      <c r="G15" s="328"/>
      <c r="H15" s="328"/>
      <c r="I15" s="328"/>
      <c r="J15" s="328"/>
      <c r="K15" s="328"/>
      <c r="L15" s="328"/>
      <c r="M15" s="328"/>
      <c r="N15" s="328"/>
      <c r="O15" s="328"/>
      <c r="P15" s="328"/>
      <c r="Q15" s="428"/>
      <c r="R15" s="72"/>
      <c r="S15" s="72"/>
      <c r="T15" s="72"/>
      <c r="U15" s="72"/>
      <c r="V15" s="72"/>
      <c r="W15" s="72"/>
      <c r="X15" s="72"/>
      <c r="Y15" s="72"/>
      <c r="Z15" s="72"/>
    </row>
    <row r="16" spans="1:26" ht="14" x14ac:dyDescent="0.3">
      <c r="A16" s="73"/>
      <c r="B16" s="380"/>
      <c r="C16" s="381"/>
      <c r="D16" s="381"/>
      <c r="E16" s="381"/>
      <c r="F16" s="381"/>
      <c r="G16" s="381"/>
      <c r="H16" s="381"/>
      <c r="I16" s="381"/>
      <c r="J16" s="381"/>
      <c r="K16" s="381"/>
      <c r="L16" s="381"/>
      <c r="M16" s="381"/>
      <c r="N16" s="381"/>
      <c r="O16" s="381"/>
      <c r="P16" s="381"/>
      <c r="Q16" s="382"/>
      <c r="R16" s="72"/>
      <c r="S16" s="72"/>
      <c r="T16" s="72"/>
      <c r="U16" s="72"/>
      <c r="V16" s="72"/>
      <c r="W16" s="72"/>
      <c r="X16" s="72"/>
      <c r="Y16" s="72"/>
      <c r="Z16" s="72"/>
    </row>
    <row r="17" spans="1:26" ht="20.25" customHeight="1" x14ac:dyDescent="0.3">
      <c r="A17" s="73"/>
      <c r="B17" s="411" t="s">
        <v>7</v>
      </c>
      <c r="C17" s="358"/>
      <c r="D17" s="358"/>
      <c r="E17" s="358"/>
      <c r="F17" s="358"/>
      <c r="G17" s="358"/>
      <c r="H17" s="358"/>
      <c r="I17" s="358"/>
      <c r="J17" s="358"/>
      <c r="K17" s="358"/>
      <c r="L17" s="358"/>
      <c r="M17" s="358"/>
      <c r="N17" s="358"/>
      <c r="O17" s="358"/>
      <c r="P17" s="358"/>
      <c r="Q17" s="412"/>
      <c r="R17" s="72"/>
      <c r="S17" s="72"/>
      <c r="T17" s="72"/>
      <c r="U17" s="72"/>
      <c r="V17" s="72"/>
      <c r="W17" s="72"/>
      <c r="X17" s="72"/>
      <c r="Y17" s="72"/>
      <c r="Z17" s="72"/>
    </row>
    <row r="18" spans="1:26" ht="14" x14ac:dyDescent="0.3">
      <c r="A18" s="73"/>
      <c r="B18" s="383" t="s">
        <v>221</v>
      </c>
      <c r="C18" s="358"/>
      <c r="D18" s="358"/>
      <c r="E18" s="358"/>
      <c r="F18" s="358"/>
      <c r="G18" s="358"/>
      <c r="H18" s="358"/>
      <c r="I18" s="358"/>
      <c r="J18" s="358"/>
      <c r="K18" s="358"/>
      <c r="L18" s="358"/>
      <c r="M18" s="358"/>
      <c r="N18" s="358"/>
      <c r="O18" s="358"/>
      <c r="P18" s="358"/>
      <c r="Q18" s="412"/>
      <c r="R18" s="72"/>
      <c r="S18" s="72"/>
      <c r="T18" s="72"/>
      <c r="U18" s="72"/>
      <c r="V18" s="72"/>
      <c r="W18" s="72"/>
      <c r="X18" s="72"/>
      <c r="Y18" s="72"/>
      <c r="Z18" s="72"/>
    </row>
    <row r="19" spans="1:26" ht="20.5" customHeight="1" x14ac:dyDescent="0.3">
      <c r="A19" s="73"/>
      <c r="B19" s="411" t="s">
        <v>220</v>
      </c>
      <c r="C19" s="358"/>
      <c r="D19" s="358"/>
      <c r="E19" s="358"/>
      <c r="F19" s="358"/>
      <c r="G19" s="358"/>
      <c r="H19" s="358"/>
      <c r="I19" s="358"/>
      <c r="J19" s="358"/>
      <c r="K19" s="358"/>
      <c r="L19" s="358"/>
      <c r="M19" s="358"/>
      <c r="N19" s="358"/>
      <c r="O19" s="358"/>
      <c r="P19" s="358"/>
      <c r="Q19" s="412"/>
      <c r="R19" s="72"/>
      <c r="S19" s="72"/>
      <c r="T19" s="72"/>
      <c r="U19" s="72"/>
      <c r="V19" s="72"/>
      <c r="W19" s="72"/>
      <c r="X19" s="72"/>
      <c r="Y19" s="72"/>
      <c r="Z19" s="72"/>
    </row>
    <row r="20" spans="1:26" ht="8.25" customHeight="1" x14ac:dyDescent="0.3">
      <c r="A20" s="73"/>
      <c r="B20" s="74"/>
      <c r="C20" s="74"/>
      <c r="D20" s="74"/>
      <c r="E20" s="74"/>
      <c r="F20" s="74"/>
      <c r="G20" s="74"/>
      <c r="H20" s="74"/>
      <c r="I20" s="74"/>
      <c r="J20" s="74"/>
      <c r="K20" s="74"/>
      <c r="L20" s="74"/>
      <c r="M20" s="74"/>
      <c r="N20" s="74"/>
      <c r="O20" s="74"/>
      <c r="P20" s="74"/>
      <c r="Q20" s="74"/>
      <c r="R20" s="72"/>
      <c r="S20" s="72"/>
      <c r="T20" s="72"/>
      <c r="U20" s="72"/>
      <c r="V20" s="72"/>
      <c r="W20" s="72"/>
      <c r="X20" s="72"/>
      <c r="Y20" s="72"/>
      <c r="Z20" s="72"/>
    </row>
    <row r="21" spans="1:26" ht="27.75" customHeight="1" x14ac:dyDescent="0.3">
      <c r="A21" s="73"/>
      <c r="B21" s="416" t="s">
        <v>215</v>
      </c>
      <c r="C21" s="417"/>
      <c r="D21" s="417"/>
      <c r="E21" s="417"/>
      <c r="F21" s="417"/>
      <c r="G21" s="417"/>
      <c r="H21" s="417"/>
      <c r="I21" s="417"/>
      <c r="J21" s="417"/>
      <c r="K21" s="417"/>
      <c r="L21" s="417"/>
      <c r="M21" s="417"/>
      <c r="N21" s="417"/>
      <c r="O21" s="417"/>
      <c r="P21" s="417"/>
      <c r="Q21" s="418"/>
      <c r="R21" s="72"/>
      <c r="S21" s="72"/>
      <c r="T21" s="72"/>
      <c r="U21" s="72"/>
      <c r="V21" s="72"/>
      <c r="W21" s="72"/>
      <c r="X21" s="72"/>
      <c r="Y21" s="72"/>
      <c r="Z21" s="72"/>
    </row>
    <row r="22" spans="1:26" ht="18" customHeight="1" x14ac:dyDescent="0.3">
      <c r="A22" s="73"/>
      <c r="B22" s="419" t="s">
        <v>222</v>
      </c>
      <c r="C22" s="420"/>
      <c r="D22" s="420"/>
      <c r="E22" s="420"/>
      <c r="F22" s="420"/>
      <c r="G22" s="420"/>
      <c r="H22" s="420"/>
      <c r="I22" s="420"/>
      <c r="J22" s="420"/>
      <c r="K22" s="420"/>
      <c r="L22" s="420"/>
      <c r="M22" s="420"/>
      <c r="N22" s="420"/>
      <c r="O22" s="420"/>
      <c r="P22" s="420"/>
      <c r="Q22" s="421"/>
      <c r="R22" s="72"/>
      <c r="S22" s="72"/>
      <c r="T22" s="72"/>
      <c r="U22" s="72"/>
      <c r="V22" s="72"/>
      <c r="W22" s="72"/>
      <c r="X22" s="72"/>
      <c r="Y22" s="72"/>
      <c r="Z22" s="72"/>
    </row>
    <row r="23" spans="1:26" ht="6" customHeight="1" x14ac:dyDescent="0.3">
      <c r="A23" s="73"/>
      <c r="B23" s="413"/>
      <c r="C23" s="358"/>
      <c r="D23" s="358"/>
      <c r="E23" s="358"/>
      <c r="F23" s="358"/>
      <c r="G23" s="358"/>
      <c r="H23" s="358"/>
      <c r="I23" s="358"/>
      <c r="J23" s="358"/>
      <c r="K23" s="358"/>
      <c r="L23" s="358"/>
      <c r="M23" s="358"/>
      <c r="N23" s="358"/>
      <c r="O23" s="358"/>
      <c r="P23" s="358"/>
      <c r="Q23" s="359"/>
      <c r="R23" s="72"/>
      <c r="S23" s="72"/>
      <c r="T23" s="72"/>
      <c r="U23" s="72"/>
      <c r="V23" s="72"/>
      <c r="W23" s="72"/>
      <c r="X23" s="72"/>
      <c r="Y23" s="72"/>
      <c r="Z23" s="72"/>
    </row>
    <row r="24" spans="1:26" ht="14" x14ac:dyDescent="0.3">
      <c r="A24" s="73"/>
      <c r="B24" s="413" t="s">
        <v>228</v>
      </c>
      <c r="C24" s="358"/>
      <c r="D24" s="358"/>
      <c r="E24" s="358"/>
      <c r="F24" s="358"/>
      <c r="G24" s="358"/>
      <c r="H24" s="358"/>
      <c r="I24" s="358"/>
      <c r="J24" s="358"/>
      <c r="K24" s="358"/>
      <c r="L24" s="358"/>
      <c r="M24" s="358"/>
      <c r="N24" s="358"/>
      <c r="O24" s="358"/>
      <c r="P24" s="358"/>
      <c r="Q24" s="359"/>
      <c r="R24" s="72"/>
      <c r="S24" s="72"/>
      <c r="T24" s="72"/>
      <c r="U24" s="72"/>
      <c r="V24" s="72"/>
      <c r="W24" s="72"/>
      <c r="X24" s="72"/>
      <c r="Y24" s="72"/>
      <c r="Z24" s="72"/>
    </row>
    <row r="25" spans="1:26" ht="14" x14ac:dyDescent="0.3">
      <c r="A25" s="73"/>
      <c r="B25" s="415" t="s">
        <v>334</v>
      </c>
      <c r="C25" s="358"/>
      <c r="D25" s="358"/>
      <c r="E25" s="358"/>
      <c r="F25" s="358"/>
      <c r="G25" s="358"/>
      <c r="H25" s="358"/>
      <c r="I25" s="358"/>
      <c r="J25" s="358"/>
      <c r="K25" s="358"/>
      <c r="L25" s="358"/>
      <c r="M25" s="358"/>
      <c r="N25" s="358"/>
      <c r="O25" s="358"/>
      <c r="P25" s="358"/>
      <c r="Q25" s="359"/>
      <c r="R25" s="75"/>
      <c r="S25" s="72"/>
      <c r="T25" s="72"/>
      <c r="U25" s="72"/>
      <c r="V25" s="72"/>
      <c r="W25" s="72"/>
      <c r="X25" s="72"/>
      <c r="Y25" s="72"/>
      <c r="Z25" s="72"/>
    </row>
    <row r="26" spans="1:26" ht="14" x14ac:dyDescent="0.3">
      <c r="A26" s="73"/>
      <c r="B26" s="413" t="s">
        <v>8</v>
      </c>
      <c r="C26" s="358"/>
      <c r="D26" s="358"/>
      <c r="E26" s="358"/>
      <c r="F26" s="358"/>
      <c r="G26" s="358"/>
      <c r="H26" s="358"/>
      <c r="I26" s="358"/>
      <c r="J26" s="358"/>
      <c r="K26" s="358"/>
      <c r="L26" s="358"/>
      <c r="M26" s="358"/>
      <c r="N26" s="358"/>
      <c r="O26" s="358"/>
      <c r="P26" s="358"/>
      <c r="Q26" s="359"/>
      <c r="R26" s="76"/>
      <c r="S26" s="72"/>
      <c r="T26" s="72"/>
      <c r="U26" s="72"/>
      <c r="V26" s="72"/>
      <c r="W26" s="72"/>
      <c r="X26" s="72"/>
      <c r="Y26" s="72"/>
      <c r="Z26" s="72"/>
    </row>
    <row r="27" spans="1:26" ht="14" x14ac:dyDescent="0.3">
      <c r="A27" s="73"/>
      <c r="B27" s="414" t="s">
        <v>9</v>
      </c>
      <c r="C27" s="358"/>
      <c r="D27" s="358"/>
      <c r="E27" s="358"/>
      <c r="F27" s="358"/>
      <c r="G27" s="358"/>
      <c r="H27" s="358"/>
      <c r="I27" s="358"/>
      <c r="J27" s="358"/>
      <c r="K27" s="358"/>
      <c r="L27" s="358"/>
      <c r="M27" s="358"/>
      <c r="N27" s="358"/>
      <c r="O27" s="358"/>
      <c r="P27" s="358"/>
      <c r="Q27" s="359"/>
      <c r="R27" s="75"/>
      <c r="S27" s="72"/>
      <c r="T27" s="72"/>
      <c r="U27" s="72"/>
      <c r="V27" s="72"/>
      <c r="W27" s="72"/>
      <c r="X27" s="72"/>
      <c r="Y27" s="72"/>
      <c r="Z27" s="72"/>
    </row>
    <row r="28" spans="1:26" ht="14" x14ac:dyDescent="0.3">
      <c r="A28" s="73"/>
      <c r="B28" s="413" t="s">
        <v>227</v>
      </c>
      <c r="C28" s="358"/>
      <c r="D28" s="358"/>
      <c r="E28" s="358"/>
      <c r="F28" s="358"/>
      <c r="G28" s="358"/>
      <c r="H28" s="358"/>
      <c r="I28" s="358"/>
      <c r="J28" s="358"/>
      <c r="K28" s="358"/>
      <c r="L28" s="358"/>
      <c r="M28" s="358"/>
      <c r="N28" s="358"/>
      <c r="O28" s="358"/>
      <c r="P28" s="358"/>
      <c r="Q28" s="359"/>
      <c r="R28" s="76"/>
      <c r="S28" s="72"/>
      <c r="T28" s="72"/>
      <c r="U28" s="72"/>
      <c r="V28" s="72"/>
      <c r="W28" s="72"/>
      <c r="X28" s="72"/>
      <c r="Y28" s="72"/>
      <c r="Z28" s="72"/>
    </row>
    <row r="29" spans="1:26" ht="14" x14ac:dyDescent="0.3">
      <c r="A29" s="73"/>
      <c r="B29" s="414" t="s">
        <v>10</v>
      </c>
      <c r="C29" s="358"/>
      <c r="D29" s="358"/>
      <c r="E29" s="358"/>
      <c r="F29" s="358"/>
      <c r="G29" s="358"/>
      <c r="H29" s="358"/>
      <c r="I29" s="358"/>
      <c r="J29" s="358"/>
      <c r="K29" s="358"/>
      <c r="L29" s="358"/>
      <c r="M29" s="358"/>
      <c r="N29" s="358"/>
      <c r="O29" s="358"/>
      <c r="P29" s="358"/>
      <c r="Q29" s="359"/>
      <c r="R29" s="76"/>
      <c r="S29" s="72"/>
      <c r="T29" s="72"/>
      <c r="U29" s="72"/>
      <c r="V29" s="72"/>
      <c r="W29" s="72"/>
      <c r="X29" s="72"/>
      <c r="Y29" s="72"/>
      <c r="Z29" s="72"/>
    </row>
    <row r="30" spans="1:26" ht="14" x14ac:dyDescent="0.3">
      <c r="A30" s="73"/>
      <c r="B30" s="414" t="s">
        <v>11</v>
      </c>
      <c r="C30" s="358"/>
      <c r="D30" s="358"/>
      <c r="E30" s="358"/>
      <c r="F30" s="358"/>
      <c r="G30" s="358"/>
      <c r="H30" s="358"/>
      <c r="I30" s="358"/>
      <c r="J30" s="358"/>
      <c r="K30" s="358"/>
      <c r="L30" s="358"/>
      <c r="M30" s="358"/>
      <c r="N30" s="358"/>
      <c r="O30" s="358"/>
      <c r="P30" s="358"/>
      <c r="Q30" s="359"/>
      <c r="R30" s="76"/>
      <c r="S30" s="72"/>
      <c r="T30" s="72"/>
      <c r="U30" s="72"/>
      <c r="V30" s="72"/>
      <c r="W30" s="72"/>
      <c r="X30" s="72"/>
      <c r="Y30" s="72"/>
      <c r="Z30" s="72"/>
    </row>
    <row r="31" spans="1:26" ht="14" x14ac:dyDescent="0.3">
      <c r="A31" s="73"/>
      <c r="B31" s="414" t="s">
        <v>12</v>
      </c>
      <c r="C31" s="358"/>
      <c r="D31" s="358"/>
      <c r="E31" s="358"/>
      <c r="F31" s="358"/>
      <c r="G31" s="358"/>
      <c r="H31" s="358"/>
      <c r="I31" s="358"/>
      <c r="J31" s="358"/>
      <c r="K31" s="358"/>
      <c r="L31" s="358"/>
      <c r="M31" s="358"/>
      <c r="N31" s="358"/>
      <c r="O31" s="358"/>
      <c r="P31" s="358"/>
      <c r="Q31" s="359"/>
      <c r="R31" s="76"/>
      <c r="S31" s="72"/>
      <c r="T31" s="72"/>
      <c r="U31" s="72"/>
      <c r="V31" s="72"/>
      <c r="W31" s="72"/>
      <c r="X31" s="72"/>
      <c r="Y31" s="72"/>
      <c r="Z31" s="72"/>
    </row>
    <row r="32" spans="1:26" ht="14" x14ac:dyDescent="0.3">
      <c r="A32" s="73"/>
      <c r="B32" s="414" t="s">
        <v>229</v>
      </c>
      <c r="C32" s="358"/>
      <c r="D32" s="358"/>
      <c r="E32" s="358"/>
      <c r="F32" s="358"/>
      <c r="G32" s="358"/>
      <c r="H32" s="358"/>
      <c r="I32" s="358"/>
      <c r="J32" s="358"/>
      <c r="K32" s="358"/>
      <c r="L32" s="358"/>
      <c r="M32" s="358"/>
      <c r="N32" s="358"/>
      <c r="O32" s="358"/>
      <c r="P32" s="358"/>
      <c r="Q32" s="359"/>
      <c r="R32" s="76"/>
      <c r="S32" s="72"/>
      <c r="T32" s="72"/>
      <c r="U32" s="72"/>
      <c r="V32" s="72"/>
      <c r="W32" s="72"/>
      <c r="X32" s="72"/>
      <c r="Y32" s="72"/>
      <c r="Z32" s="72"/>
    </row>
    <row r="33" spans="1:26" ht="14" x14ac:dyDescent="0.3">
      <c r="A33" s="70"/>
      <c r="B33" s="357" t="s">
        <v>13</v>
      </c>
      <c r="C33" s="358"/>
      <c r="D33" s="358"/>
      <c r="E33" s="358"/>
      <c r="F33" s="358"/>
      <c r="G33" s="358"/>
      <c r="H33" s="358"/>
      <c r="I33" s="358"/>
      <c r="J33" s="358"/>
      <c r="K33" s="358"/>
      <c r="L33" s="358"/>
      <c r="M33" s="358"/>
      <c r="N33" s="358"/>
      <c r="O33" s="358"/>
      <c r="P33" s="358"/>
      <c r="Q33" s="359"/>
      <c r="R33" s="77"/>
      <c r="S33" s="78"/>
      <c r="T33" s="78"/>
      <c r="U33" s="78"/>
      <c r="V33" s="78"/>
      <c r="W33" s="78"/>
      <c r="X33" s="78"/>
      <c r="Y33" s="78"/>
      <c r="Z33" s="78"/>
    </row>
    <row r="34" spans="1:26" ht="31" customHeight="1" x14ac:dyDescent="0.3">
      <c r="A34" s="73"/>
      <c r="B34" s="401" t="s">
        <v>335</v>
      </c>
      <c r="C34" s="402"/>
      <c r="D34" s="402"/>
      <c r="E34" s="402"/>
      <c r="F34" s="402"/>
      <c r="G34" s="402"/>
      <c r="H34" s="402"/>
      <c r="I34" s="402"/>
      <c r="J34" s="402"/>
      <c r="K34" s="402"/>
      <c r="L34" s="402"/>
      <c r="M34" s="402"/>
      <c r="N34" s="402"/>
      <c r="O34" s="402"/>
      <c r="P34" s="402"/>
      <c r="Q34" s="403"/>
      <c r="R34" s="75"/>
      <c r="S34" s="72"/>
      <c r="T34" s="72"/>
      <c r="U34" s="72"/>
      <c r="V34" s="72"/>
      <c r="W34" s="72"/>
      <c r="X34" s="72"/>
      <c r="Y34" s="72"/>
      <c r="Z34" s="72"/>
    </row>
    <row r="35" spans="1:26" ht="11.25" customHeight="1" x14ac:dyDescent="0.3">
      <c r="A35" s="73"/>
      <c r="B35" s="79"/>
      <c r="C35" s="79"/>
      <c r="D35" s="79"/>
      <c r="E35" s="79"/>
      <c r="F35" s="79"/>
      <c r="G35" s="79"/>
      <c r="H35" s="79"/>
      <c r="I35" s="79"/>
      <c r="J35" s="79"/>
      <c r="K35" s="79"/>
      <c r="L35" s="79"/>
      <c r="M35" s="79"/>
      <c r="N35" s="79"/>
      <c r="O35" s="79"/>
      <c r="P35" s="79"/>
      <c r="Q35" s="79"/>
      <c r="R35" s="75"/>
      <c r="S35" s="72"/>
      <c r="T35" s="72"/>
      <c r="U35" s="72"/>
      <c r="V35" s="72"/>
      <c r="W35" s="72"/>
      <c r="X35" s="72"/>
      <c r="Y35" s="72"/>
      <c r="Z35" s="72"/>
    </row>
    <row r="36" spans="1:26" ht="29.25" customHeight="1" x14ac:dyDescent="0.3">
      <c r="A36" s="73"/>
      <c r="B36" s="404" t="s">
        <v>224</v>
      </c>
      <c r="C36" s="405"/>
      <c r="D36" s="405"/>
      <c r="E36" s="405"/>
      <c r="F36" s="405"/>
      <c r="G36" s="405"/>
      <c r="H36" s="405"/>
      <c r="I36" s="405"/>
      <c r="J36" s="405"/>
      <c r="K36" s="405"/>
      <c r="L36" s="405"/>
      <c r="M36" s="405"/>
      <c r="N36" s="405"/>
      <c r="O36" s="405"/>
      <c r="P36" s="405"/>
      <c r="Q36" s="406"/>
      <c r="R36" s="75"/>
      <c r="S36" s="72"/>
      <c r="T36" s="72"/>
      <c r="U36" s="72"/>
      <c r="V36" s="72"/>
      <c r="W36" s="72"/>
      <c r="X36" s="72"/>
      <c r="Y36" s="72"/>
      <c r="Z36" s="72"/>
    </row>
    <row r="37" spans="1:26" ht="10.5" customHeight="1" x14ac:dyDescent="0.3">
      <c r="A37" s="73"/>
      <c r="B37" s="79"/>
      <c r="C37" s="79"/>
      <c r="D37" s="79"/>
      <c r="E37" s="79"/>
      <c r="F37" s="79"/>
      <c r="G37" s="79"/>
      <c r="H37" s="79"/>
      <c r="I37" s="79"/>
      <c r="J37" s="79"/>
      <c r="K37" s="79"/>
      <c r="L37" s="79"/>
      <c r="M37" s="79"/>
      <c r="N37" s="79"/>
      <c r="O37" s="79"/>
      <c r="P37" s="79"/>
      <c r="Q37" s="79"/>
      <c r="R37" s="75"/>
      <c r="S37" s="72"/>
      <c r="T37" s="72"/>
      <c r="U37" s="72"/>
      <c r="V37" s="72"/>
      <c r="W37" s="72"/>
      <c r="X37" s="72"/>
      <c r="Y37" s="72"/>
      <c r="Z37" s="72"/>
    </row>
    <row r="38" spans="1:26" ht="23.25" customHeight="1" x14ac:dyDescent="0.3">
      <c r="A38" s="73"/>
      <c r="B38" s="407" t="s">
        <v>14</v>
      </c>
      <c r="C38" s="367"/>
      <c r="D38" s="367"/>
      <c r="E38" s="367"/>
      <c r="F38" s="367"/>
      <c r="G38" s="367"/>
      <c r="H38" s="367"/>
      <c r="I38" s="367"/>
      <c r="J38" s="367"/>
      <c r="K38" s="367"/>
      <c r="L38" s="367"/>
      <c r="M38" s="367"/>
      <c r="N38" s="367"/>
      <c r="O38" s="367"/>
      <c r="P38" s="367"/>
      <c r="Q38" s="368"/>
      <c r="R38" s="75"/>
      <c r="S38" s="72"/>
      <c r="T38" s="72"/>
      <c r="U38" s="72"/>
      <c r="V38" s="72"/>
      <c r="W38" s="72"/>
      <c r="X38" s="72"/>
      <c r="Y38" s="72"/>
      <c r="Z38" s="72"/>
    </row>
    <row r="39" spans="1:26" ht="14.25" customHeight="1" x14ac:dyDescent="0.3">
      <c r="A39" s="73"/>
      <c r="B39" s="408"/>
      <c r="C39" s="409"/>
      <c r="D39" s="409"/>
      <c r="E39" s="409"/>
      <c r="F39" s="409"/>
      <c r="G39" s="409"/>
      <c r="H39" s="409"/>
      <c r="I39" s="409"/>
      <c r="J39" s="409"/>
      <c r="K39" s="409"/>
      <c r="L39" s="409"/>
      <c r="M39" s="409"/>
      <c r="N39" s="409"/>
      <c r="O39" s="409"/>
      <c r="P39" s="409"/>
      <c r="Q39" s="410"/>
      <c r="R39" s="72"/>
      <c r="S39" s="72"/>
      <c r="T39" s="72"/>
      <c r="U39" s="72"/>
      <c r="V39" s="72"/>
      <c r="W39" s="72"/>
      <c r="X39" s="72"/>
      <c r="Y39" s="72"/>
      <c r="Z39" s="72"/>
    </row>
    <row r="40" spans="1:26" ht="12" customHeight="1" x14ac:dyDescent="0.3">
      <c r="A40" s="73"/>
      <c r="B40" s="411" t="s">
        <v>15</v>
      </c>
      <c r="C40" s="358"/>
      <c r="D40" s="358"/>
      <c r="E40" s="358"/>
      <c r="F40" s="358"/>
      <c r="G40" s="358"/>
      <c r="H40" s="358"/>
      <c r="I40" s="358"/>
      <c r="J40" s="358"/>
      <c r="K40" s="358"/>
      <c r="L40" s="358"/>
      <c r="M40" s="358"/>
      <c r="N40" s="358"/>
      <c r="O40" s="358"/>
      <c r="P40" s="358"/>
      <c r="Q40" s="412"/>
      <c r="R40" s="72"/>
      <c r="S40" s="72"/>
      <c r="T40" s="72"/>
      <c r="U40" s="72"/>
      <c r="V40" s="72"/>
      <c r="W40" s="72"/>
      <c r="X40" s="72"/>
      <c r="Y40" s="72"/>
      <c r="Z40" s="72"/>
    </row>
    <row r="41" spans="1:26" ht="6" customHeight="1" x14ac:dyDescent="0.3">
      <c r="A41" s="73"/>
      <c r="B41" s="74"/>
      <c r="C41" s="74"/>
      <c r="D41" s="74"/>
      <c r="E41" s="74"/>
      <c r="F41" s="74"/>
      <c r="G41" s="74"/>
      <c r="H41" s="74"/>
      <c r="I41" s="74"/>
      <c r="J41" s="74"/>
      <c r="K41" s="74"/>
      <c r="L41" s="74"/>
      <c r="M41" s="74"/>
      <c r="N41" s="74"/>
      <c r="O41" s="74"/>
      <c r="P41" s="74"/>
      <c r="Q41" s="74"/>
      <c r="R41" s="72"/>
      <c r="S41" s="72"/>
      <c r="T41" s="72"/>
      <c r="U41" s="72"/>
      <c r="V41" s="72"/>
      <c r="W41" s="72"/>
      <c r="X41" s="72"/>
      <c r="Y41" s="72"/>
      <c r="Z41" s="72"/>
    </row>
    <row r="42" spans="1:26" ht="15" customHeight="1" x14ac:dyDescent="0.3">
      <c r="A42" s="73"/>
      <c r="B42" s="377" t="s">
        <v>336</v>
      </c>
      <c r="C42" s="378"/>
      <c r="D42" s="378"/>
      <c r="E42" s="378"/>
      <c r="F42" s="378"/>
      <c r="G42" s="378"/>
      <c r="H42" s="378"/>
      <c r="I42" s="378"/>
      <c r="J42" s="378"/>
      <c r="K42" s="378"/>
      <c r="L42" s="378"/>
      <c r="M42" s="378"/>
      <c r="N42" s="378"/>
      <c r="O42" s="378"/>
      <c r="P42" s="378"/>
      <c r="Q42" s="379"/>
      <c r="R42" s="72"/>
      <c r="S42" s="72"/>
      <c r="T42" s="72"/>
      <c r="U42" s="72"/>
      <c r="V42" s="72"/>
      <c r="W42" s="72"/>
      <c r="X42" s="72"/>
      <c r="Y42" s="72"/>
      <c r="Z42" s="72"/>
    </row>
    <row r="43" spans="1:26" ht="18.75" customHeight="1" x14ac:dyDescent="0.3">
      <c r="A43" s="73"/>
      <c r="B43" s="380"/>
      <c r="C43" s="381"/>
      <c r="D43" s="381"/>
      <c r="E43" s="381"/>
      <c r="F43" s="381"/>
      <c r="G43" s="381"/>
      <c r="H43" s="381"/>
      <c r="I43" s="381"/>
      <c r="J43" s="381"/>
      <c r="K43" s="381"/>
      <c r="L43" s="381"/>
      <c r="M43" s="381"/>
      <c r="N43" s="381"/>
      <c r="O43" s="381"/>
      <c r="P43" s="381"/>
      <c r="Q43" s="382"/>
      <c r="R43" s="72"/>
      <c r="S43" s="72"/>
      <c r="T43" s="72"/>
      <c r="U43" s="72"/>
      <c r="V43" s="72"/>
      <c r="W43" s="72"/>
      <c r="X43" s="72"/>
      <c r="Y43" s="72"/>
      <c r="Z43" s="72"/>
    </row>
    <row r="44" spans="1:26" ht="34" customHeight="1" x14ac:dyDescent="0.3">
      <c r="A44" s="73"/>
      <c r="B44" s="383" t="s">
        <v>223</v>
      </c>
      <c r="C44" s="384"/>
      <c r="D44" s="384"/>
      <c r="E44" s="384"/>
      <c r="F44" s="384"/>
      <c r="G44" s="384"/>
      <c r="H44" s="384"/>
      <c r="I44" s="384"/>
      <c r="J44" s="384"/>
      <c r="K44" s="384"/>
      <c r="L44" s="384"/>
      <c r="M44" s="384"/>
      <c r="N44" s="384"/>
      <c r="O44" s="384"/>
      <c r="P44" s="384"/>
      <c r="Q44" s="385"/>
      <c r="R44" s="72"/>
      <c r="S44" s="72"/>
      <c r="T44" s="72"/>
      <c r="U44" s="72"/>
      <c r="V44" s="72"/>
      <c r="W44" s="72"/>
      <c r="X44" s="72"/>
      <c r="Y44" s="72"/>
      <c r="Z44" s="72"/>
    </row>
    <row r="45" spans="1:26" ht="15" customHeight="1" x14ac:dyDescent="0.3">
      <c r="A45" s="62"/>
      <c r="B45" s="386" t="s">
        <v>216</v>
      </c>
      <c r="C45" s="387"/>
      <c r="D45" s="387"/>
      <c r="E45" s="387"/>
      <c r="F45" s="387"/>
      <c r="G45" s="387"/>
      <c r="H45" s="387"/>
      <c r="I45" s="387"/>
      <c r="J45" s="387"/>
      <c r="K45" s="387"/>
      <c r="L45" s="387"/>
      <c r="M45" s="387"/>
      <c r="N45" s="387"/>
      <c r="O45" s="387"/>
      <c r="P45" s="387"/>
      <c r="Q45" s="388"/>
      <c r="R45" s="17"/>
      <c r="S45" s="17"/>
    </row>
    <row r="46" spans="1:26" ht="15" customHeight="1" x14ac:dyDescent="0.3">
      <c r="A46" s="62"/>
      <c r="B46" s="389"/>
      <c r="C46" s="390"/>
      <c r="D46" s="390"/>
      <c r="E46" s="390"/>
      <c r="F46" s="390"/>
      <c r="G46" s="390"/>
      <c r="H46" s="390"/>
      <c r="I46" s="390"/>
      <c r="J46" s="390"/>
      <c r="K46" s="390"/>
      <c r="L46" s="390"/>
      <c r="M46" s="390"/>
      <c r="N46" s="390"/>
      <c r="O46" s="390"/>
      <c r="P46" s="390"/>
      <c r="Q46" s="391"/>
      <c r="R46" s="17"/>
      <c r="S46" s="17"/>
    </row>
    <row r="47" spans="1:26" ht="14" x14ac:dyDescent="0.3">
      <c r="A47" s="62"/>
      <c r="B47" s="392"/>
      <c r="C47" s="393"/>
      <c r="D47" s="393"/>
      <c r="E47" s="393"/>
      <c r="F47" s="393"/>
      <c r="G47" s="393"/>
      <c r="H47" s="393"/>
      <c r="I47" s="393"/>
      <c r="J47" s="393"/>
      <c r="K47" s="393"/>
      <c r="L47" s="393"/>
      <c r="M47" s="393"/>
      <c r="N47" s="393"/>
      <c r="O47" s="393"/>
      <c r="P47" s="393"/>
      <c r="Q47" s="394"/>
      <c r="R47" s="17"/>
      <c r="S47" s="17"/>
    </row>
    <row r="48" spans="1:26" ht="7.5" customHeight="1" x14ac:dyDescent="0.3">
      <c r="A48" s="62"/>
      <c r="B48" s="17"/>
      <c r="C48" s="17"/>
      <c r="D48" s="17"/>
      <c r="E48" s="17"/>
      <c r="F48" s="17"/>
      <c r="G48" s="17"/>
      <c r="H48" s="17"/>
      <c r="I48" s="17"/>
      <c r="J48" s="17"/>
      <c r="K48" s="17"/>
      <c r="L48" s="17"/>
      <c r="M48" s="17"/>
      <c r="N48" s="17"/>
      <c r="O48" s="17"/>
      <c r="P48" s="17"/>
      <c r="Q48" s="17"/>
      <c r="R48" s="17"/>
      <c r="S48" s="17"/>
    </row>
    <row r="49" spans="1:19" ht="21" customHeight="1" x14ac:dyDescent="0.3">
      <c r="A49" s="62"/>
      <c r="B49" s="80" t="s">
        <v>16</v>
      </c>
      <c r="C49" s="395" t="s">
        <v>17</v>
      </c>
      <c r="D49" s="396"/>
      <c r="E49" s="396"/>
      <c r="F49" s="396"/>
      <c r="G49" s="397"/>
      <c r="H49" s="398" t="s">
        <v>18</v>
      </c>
      <c r="I49" s="399"/>
      <c r="J49" s="399"/>
      <c r="K49" s="399"/>
      <c r="L49" s="399"/>
      <c r="M49" s="399"/>
      <c r="N49" s="399"/>
      <c r="O49" s="399"/>
      <c r="P49" s="399"/>
      <c r="Q49" s="400"/>
      <c r="R49" s="17"/>
      <c r="S49" s="17"/>
    </row>
    <row r="50" spans="1:19" ht="21" customHeight="1" x14ac:dyDescent="0.3">
      <c r="A50" s="62"/>
      <c r="B50" s="81">
        <v>1</v>
      </c>
      <c r="C50" s="366" t="s">
        <v>19</v>
      </c>
      <c r="D50" s="367"/>
      <c r="E50" s="367"/>
      <c r="F50" s="367"/>
      <c r="G50" s="368"/>
      <c r="H50" s="369" t="s">
        <v>217</v>
      </c>
      <c r="I50" s="370"/>
      <c r="J50" s="370"/>
      <c r="K50" s="370"/>
      <c r="L50" s="370"/>
      <c r="M50" s="370"/>
      <c r="N50" s="370"/>
      <c r="O50" s="370"/>
      <c r="P50" s="370"/>
      <c r="Q50" s="371"/>
      <c r="R50" s="17"/>
      <c r="S50" s="17"/>
    </row>
    <row r="51" spans="1:19" ht="21" customHeight="1" x14ac:dyDescent="0.3">
      <c r="A51" s="62"/>
      <c r="B51" s="81">
        <v>2</v>
      </c>
      <c r="C51" s="366" t="s">
        <v>20</v>
      </c>
      <c r="D51" s="367"/>
      <c r="E51" s="367"/>
      <c r="F51" s="367"/>
      <c r="G51" s="368"/>
      <c r="H51" s="369" t="s">
        <v>218</v>
      </c>
      <c r="I51" s="370"/>
      <c r="J51" s="370"/>
      <c r="K51" s="370"/>
      <c r="L51" s="370"/>
      <c r="M51" s="370"/>
      <c r="N51" s="370"/>
      <c r="O51" s="370"/>
      <c r="P51" s="370"/>
      <c r="Q51" s="371"/>
      <c r="R51" s="17"/>
      <c r="S51" s="17"/>
    </row>
    <row r="52" spans="1:19" ht="35.25" customHeight="1" x14ac:dyDescent="0.3">
      <c r="A52" s="62"/>
      <c r="B52" s="81" t="s">
        <v>279</v>
      </c>
      <c r="C52" s="366" t="s">
        <v>21</v>
      </c>
      <c r="D52" s="367"/>
      <c r="E52" s="367"/>
      <c r="F52" s="367"/>
      <c r="G52" s="368"/>
      <c r="H52" s="372" t="s">
        <v>280</v>
      </c>
      <c r="I52" s="367"/>
      <c r="J52" s="367"/>
      <c r="K52" s="367"/>
      <c r="L52" s="367"/>
      <c r="M52" s="367"/>
      <c r="N52" s="367"/>
      <c r="O52" s="367"/>
      <c r="P52" s="367"/>
      <c r="Q52" s="368"/>
      <c r="R52" s="17"/>
      <c r="S52" s="17"/>
    </row>
    <row r="53" spans="1:19" ht="35.25" customHeight="1" x14ac:dyDescent="0.3">
      <c r="A53" s="62"/>
      <c r="B53" s="82" t="s">
        <v>281</v>
      </c>
      <c r="C53" s="366" t="s">
        <v>22</v>
      </c>
      <c r="D53" s="367"/>
      <c r="E53" s="367"/>
      <c r="F53" s="367"/>
      <c r="G53" s="368"/>
      <c r="H53" s="372" t="s">
        <v>434</v>
      </c>
      <c r="I53" s="367"/>
      <c r="J53" s="367"/>
      <c r="K53" s="367"/>
      <c r="L53" s="367"/>
      <c r="M53" s="367"/>
      <c r="N53" s="367"/>
      <c r="O53" s="367"/>
      <c r="P53" s="367"/>
      <c r="Q53" s="368"/>
      <c r="R53" s="17"/>
      <c r="S53" s="17"/>
    </row>
    <row r="54" spans="1:19" ht="35.25" customHeight="1" x14ac:dyDescent="0.3">
      <c r="A54" s="67"/>
      <c r="B54" s="82">
        <v>4</v>
      </c>
      <c r="C54" s="366" t="s">
        <v>429</v>
      </c>
      <c r="D54" s="367"/>
      <c r="E54" s="367"/>
      <c r="F54" s="367"/>
      <c r="G54" s="368"/>
      <c r="H54" s="372" t="s">
        <v>430</v>
      </c>
      <c r="I54" s="367"/>
      <c r="J54" s="367"/>
      <c r="K54" s="367"/>
      <c r="L54" s="367"/>
      <c r="M54" s="367"/>
      <c r="N54" s="367"/>
      <c r="O54" s="367"/>
      <c r="P54" s="367"/>
      <c r="Q54" s="368"/>
      <c r="R54" s="17"/>
      <c r="S54" s="17"/>
    </row>
    <row r="55" spans="1:19" ht="33" customHeight="1" x14ac:dyDescent="0.3">
      <c r="A55" s="62"/>
      <c r="B55" s="82">
        <v>5</v>
      </c>
      <c r="C55" s="366" t="s">
        <v>23</v>
      </c>
      <c r="D55" s="367"/>
      <c r="E55" s="367"/>
      <c r="F55" s="367"/>
      <c r="G55" s="368"/>
      <c r="H55" s="372" t="s">
        <v>24</v>
      </c>
      <c r="I55" s="367"/>
      <c r="J55" s="367"/>
      <c r="K55" s="367"/>
      <c r="L55" s="367"/>
      <c r="M55" s="367"/>
      <c r="N55" s="367"/>
      <c r="O55" s="367"/>
      <c r="P55" s="367"/>
      <c r="Q55" s="368"/>
      <c r="R55" s="17"/>
      <c r="S55" s="17"/>
    </row>
    <row r="56" spans="1:19" ht="30.75" customHeight="1" x14ac:dyDescent="0.3">
      <c r="A56" s="62"/>
      <c r="B56" s="81">
        <v>6</v>
      </c>
      <c r="C56" s="372" t="s">
        <v>404</v>
      </c>
      <c r="D56" s="367"/>
      <c r="E56" s="367"/>
      <c r="F56" s="367"/>
      <c r="G56" s="368"/>
      <c r="H56" s="369" t="s">
        <v>337</v>
      </c>
      <c r="I56" s="370"/>
      <c r="J56" s="370"/>
      <c r="K56" s="370"/>
      <c r="L56" s="370"/>
      <c r="M56" s="370"/>
      <c r="N56" s="370"/>
      <c r="O56" s="370"/>
      <c r="P56" s="370"/>
      <c r="Q56" s="371"/>
      <c r="R56" s="17"/>
      <c r="S56" s="17"/>
    </row>
    <row r="57" spans="1:19" ht="30.75" customHeight="1" x14ac:dyDescent="0.3">
      <c r="A57" s="62"/>
      <c r="B57" s="81">
        <v>7</v>
      </c>
      <c r="C57" s="372" t="s">
        <v>452</v>
      </c>
      <c r="D57" s="367"/>
      <c r="E57" s="367"/>
      <c r="F57" s="367"/>
      <c r="G57" s="368"/>
      <c r="H57" s="369" t="s">
        <v>451</v>
      </c>
      <c r="I57" s="370"/>
      <c r="J57" s="370"/>
      <c r="K57" s="370"/>
      <c r="L57" s="370"/>
      <c r="M57" s="370"/>
      <c r="N57" s="370"/>
      <c r="O57" s="370"/>
      <c r="P57" s="370"/>
      <c r="Q57" s="371"/>
      <c r="R57" s="17"/>
      <c r="S57" s="17"/>
    </row>
    <row r="58" spans="1:19" ht="24.75" customHeight="1" x14ac:dyDescent="0.3">
      <c r="A58" s="62"/>
      <c r="B58" s="81">
        <v>8</v>
      </c>
      <c r="C58" s="372" t="s">
        <v>421</v>
      </c>
      <c r="D58" s="367"/>
      <c r="E58" s="367"/>
      <c r="F58" s="367"/>
      <c r="G58" s="368"/>
      <c r="H58" s="369" t="s">
        <v>451</v>
      </c>
      <c r="I58" s="370"/>
      <c r="J58" s="370"/>
      <c r="K58" s="370"/>
      <c r="L58" s="370"/>
      <c r="M58" s="370"/>
      <c r="N58" s="370"/>
      <c r="O58" s="370"/>
      <c r="P58" s="370"/>
      <c r="Q58" s="371"/>
      <c r="R58" s="17"/>
      <c r="S58" s="17"/>
    </row>
    <row r="59" spans="1:19" ht="31.5" customHeight="1" x14ac:dyDescent="0.3">
      <c r="A59" s="62"/>
      <c r="B59" s="81">
        <v>9</v>
      </c>
      <c r="C59" s="372" t="s">
        <v>422</v>
      </c>
      <c r="D59" s="367"/>
      <c r="E59" s="367"/>
      <c r="F59" s="367"/>
      <c r="G59" s="368"/>
      <c r="H59" s="369" t="s">
        <v>451</v>
      </c>
      <c r="I59" s="370"/>
      <c r="J59" s="370"/>
      <c r="K59" s="370"/>
      <c r="L59" s="370"/>
      <c r="M59" s="370"/>
      <c r="N59" s="370"/>
      <c r="O59" s="370"/>
      <c r="P59" s="370"/>
      <c r="Q59" s="371"/>
      <c r="R59" s="17"/>
      <c r="S59" s="17"/>
    </row>
    <row r="60" spans="1:19" ht="48" customHeight="1" x14ac:dyDescent="0.3">
      <c r="A60" s="62"/>
      <c r="B60" s="81">
        <v>10</v>
      </c>
      <c r="C60" s="373" t="s">
        <v>282</v>
      </c>
      <c r="D60" s="374"/>
      <c r="E60" s="374"/>
      <c r="F60" s="374"/>
      <c r="G60" s="375"/>
      <c r="H60" s="376" t="s">
        <v>459</v>
      </c>
      <c r="I60" s="374"/>
      <c r="J60" s="374"/>
      <c r="K60" s="374"/>
      <c r="L60" s="374"/>
      <c r="M60" s="374"/>
      <c r="N60" s="374"/>
      <c r="O60" s="374"/>
      <c r="P60" s="374"/>
      <c r="Q60" s="375"/>
      <c r="R60" s="17"/>
      <c r="S60" s="17"/>
    </row>
    <row r="61" spans="1:19" ht="21" customHeight="1" x14ac:dyDescent="0.3">
      <c r="A61" s="17"/>
      <c r="B61" s="360" t="s">
        <v>423</v>
      </c>
      <c r="C61" s="361"/>
      <c r="D61" s="361"/>
      <c r="E61" s="361"/>
      <c r="F61" s="361"/>
      <c r="G61" s="361"/>
      <c r="H61" s="361"/>
      <c r="I61" s="361"/>
      <c r="J61" s="361"/>
      <c r="K61" s="361"/>
      <c r="L61" s="361"/>
      <c r="M61" s="361"/>
      <c r="N61" s="361"/>
      <c r="O61" s="361"/>
      <c r="P61" s="361"/>
      <c r="Q61" s="362"/>
      <c r="R61" s="17"/>
      <c r="S61" s="17"/>
    </row>
    <row r="62" spans="1:19" ht="258.5" customHeight="1" x14ac:dyDescent="0.3">
      <c r="B62" s="363"/>
      <c r="C62" s="364"/>
      <c r="D62" s="364"/>
      <c r="E62" s="364"/>
      <c r="F62" s="364"/>
      <c r="G62" s="364"/>
      <c r="H62" s="364"/>
      <c r="I62" s="364"/>
      <c r="J62" s="364"/>
      <c r="K62" s="364"/>
      <c r="L62" s="364"/>
      <c r="M62" s="364"/>
      <c r="N62" s="364"/>
      <c r="O62" s="364"/>
      <c r="P62" s="364"/>
      <c r="Q62" s="365"/>
    </row>
    <row r="63" spans="1:19" ht="21" customHeight="1" x14ac:dyDescent="0.3"/>
    <row r="64" spans="1:19" ht="21" customHeight="1" x14ac:dyDescent="0.3">
      <c r="B64" s="329"/>
      <c r="C64" s="328"/>
      <c r="D64" s="328"/>
      <c r="E64" s="328"/>
      <c r="F64" s="328"/>
      <c r="G64" s="328"/>
      <c r="H64" s="328"/>
      <c r="I64" s="328"/>
      <c r="J64" s="328"/>
      <c r="K64" s="328"/>
      <c r="L64" s="328"/>
      <c r="M64" s="328"/>
      <c r="N64" s="328"/>
      <c r="O64" s="328"/>
      <c r="P64" s="328"/>
      <c r="Q64" s="328"/>
    </row>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59">
    <mergeCell ref="B12:E12"/>
    <mergeCell ref="B13:Q13"/>
    <mergeCell ref="B14:Q16"/>
    <mergeCell ref="B1:Q1"/>
    <mergeCell ref="B8:Q9"/>
    <mergeCell ref="B5:Q5"/>
    <mergeCell ref="B7:Q7"/>
    <mergeCell ref="B11:Q11"/>
    <mergeCell ref="F12:Q12"/>
    <mergeCell ref="B17:Q17"/>
    <mergeCell ref="B18:Q18"/>
    <mergeCell ref="B19:Q19"/>
    <mergeCell ref="B21:Q21"/>
    <mergeCell ref="B22:Q22"/>
    <mergeCell ref="B23:Q23"/>
    <mergeCell ref="B24:Q24"/>
    <mergeCell ref="B25:Q25"/>
    <mergeCell ref="B26:Q26"/>
    <mergeCell ref="B27:Q27"/>
    <mergeCell ref="B28:Q28"/>
    <mergeCell ref="B29:Q29"/>
    <mergeCell ref="B30:Q30"/>
    <mergeCell ref="B31:Q31"/>
    <mergeCell ref="B32:Q32"/>
    <mergeCell ref="B34:Q34"/>
    <mergeCell ref="B36:Q36"/>
    <mergeCell ref="B38:Q38"/>
    <mergeCell ref="B39:Q39"/>
    <mergeCell ref="B40:Q40"/>
    <mergeCell ref="B42:Q43"/>
    <mergeCell ref="B44:Q44"/>
    <mergeCell ref="B45:Q47"/>
    <mergeCell ref="C49:G49"/>
    <mergeCell ref="H49:Q49"/>
    <mergeCell ref="H59:Q59"/>
    <mergeCell ref="H60:Q60"/>
    <mergeCell ref="C53:G53"/>
    <mergeCell ref="C55:G55"/>
    <mergeCell ref="C56:G56"/>
    <mergeCell ref="C57:G57"/>
    <mergeCell ref="C58:G58"/>
    <mergeCell ref="C54:G54"/>
    <mergeCell ref="H54:Q54"/>
    <mergeCell ref="B33:Q33"/>
    <mergeCell ref="B61:Q62"/>
    <mergeCell ref="B64:Q64"/>
    <mergeCell ref="C50:G50"/>
    <mergeCell ref="H50:Q50"/>
    <mergeCell ref="C51:G51"/>
    <mergeCell ref="H51:Q51"/>
    <mergeCell ref="C52:G52"/>
    <mergeCell ref="H52:Q52"/>
    <mergeCell ref="H53:Q53"/>
    <mergeCell ref="C59:G59"/>
    <mergeCell ref="C60:G60"/>
    <mergeCell ref="H55:Q55"/>
    <mergeCell ref="H56:Q56"/>
    <mergeCell ref="H57:Q57"/>
    <mergeCell ref="H58:Q58"/>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1015"/>
  <sheetViews>
    <sheetView showGridLines="0" zoomScale="80" zoomScaleNormal="80" workbookViewId="0">
      <selection sqref="A1:XFD1048576"/>
    </sheetView>
  </sheetViews>
  <sheetFormatPr defaultColWidth="12.6640625" defaultRowHeight="15" customHeight="1" x14ac:dyDescent="0.25"/>
  <cols>
    <col min="1" max="1" width="7.6640625" style="2" customWidth="1"/>
    <col min="2" max="2" width="44.58203125" style="2" customWidth="1"/>
    <col min="3" max="5" width="29.5" style="2" customWidth="1"/>
    <col min="6" max="26" width="7.6640625" style="2" customWidth="1"/>
    <col min="27" max="16384" width="12.6640625" style="2"/>
  </cols>
  <sheetData>
    <row r="1" spans="2:8" ht="38.5" customHeight="1" thickBot="1" x14ac:dyDescent="0.3">
      <c r="B1" s="451" t="s">
        <v>277</v>
      </c>
      <c r="C1" s="452"/>
      <c r="D1" s="452"/>
      <c r="E1" s="453"/>
      <c r="F1" s="3"/>
      <c r="G1" s="3"/>
      <c r="H1" s="3"/>
    </row>
    <row r="2" spans="2:8" ht="15" customHeight="1" x14ac:dyDescent="0.25">
      <c r="B2" s="6"/>
      <c r="C2" s="6"/>
      <c r="D2" s="6"/>
      <c r="E2" s="6"/>
      <c r="F2" s="3"/>
      <c r="G2" s="3"/>
      <c r="H2" s="3"/>
    </row>
    <row r="3" spans="2:8" ht="13" x14ac:dyDescent="0.25">
      <c r="B3" s="443" t="s">
        <v>230</v>
      </c>
      <c r="C3" s="443"/>
      <c r="D3" s="443"/>
      <c r="E3" s="443"/>
      <c r="F3" s="3"/>
      <c r="G3" s="3"/>
      <c r="H3" s="3"/>
    </row>
    <row r="4" spans="2:8" ht="15" customHeight="1" x14ac:dyDescent="0.25">
      <c r="B4" s="7" t="s">
        <v>231</v>
      </c>
      <c r="C4" s="7" t="s">
        <v>232</v>
      </c>
      <c r="D4" s="8" t="s">
        <v>28</v>
      </c>
      <c r="E4" s="7" t="s">
        <v>233</v>
      </c>
    </row>
    <row r="5" spans="2:8" ht="75" customHeight="1" x14ac:dyDescent="0.25">
      <c r="B5" s="444" t="s">
        <v>264</v>
      </c>
      <c r="C5" s="446" t="s">
        <v>317</v>
      </c>
      <c r="D5" s="445" t="s">
        <v>234</v>
      </c>
      <c r="E5" s="54" t="s">
        <v>261</v>
      </c>
    </row>
    <row r="6" spans="2:8" ht="25" x14ac:dyDescent="0.25">
      <c r="B6" s="444"/>
      <c r="C6" s="450"/>
      <c r="D6" s="445"/>
      <c r="E6" s="54" t="s">
        <v>262</v>
      </c>
    </row>
    <row r="7" spans="2:8" ht="25" x14ac:dyDescent="0.25">
      <c r="B7" s="444"/>
      <c r="C7" s="447"/>
      <c r="D7" s="445"/>
      <c r="E7" s="54" t="s">
        <v>263</v>
      </c>
    </row>
    <row r="8" spans="2:8" ht="13" x14ac:dyDescent="0.25">
      <c r="B8" s="443" t="s">
        <v>235</v>
      </c>
      <c r="C8" s="443"/>
      <c r="D8" s="443"/>
      <c r="E8" s="443"/>
    </row>
    <row r="9" spans="2:8" ht="13" x14ac:dyDescent="0.25">
      <c r="B9" s="7" t="s">
        <v>231</v>
      </c>
      <c r="C9" s="7" t="s">
        <v>232</v>
      </c>
      <c r="D9" s="8" t="s">
        <v>28</v>
      </c>
      <c r="E9" s="7" t="s">
        <v>233</v>
      </c>
    </row>
    <row r="10" spans="2:8" ht="125" customHeight="1" x14ac:dyDescent="0.25">
      <c r="B10" s="444" t="s">
        <v>266</v>
      </c>
      <c r="C10" s="446" t="s">
        <v>316</v>
      </c>
      <c r="D10" s="445" t="s">
        <v>236</v>
      </c>
      <c r="E10" s="54" t="s">
        <v>261</v>
      </c>
    </row>
    <row r="11" spans="2:8" ht="25" x14ac:dyDescent="0.25">
      <c r="B11" s="444"/>
      <c r="C11" s="450"/>
      <c r="D11" s="445"/>
      <c r="E11" s="54" t="s">
        <v>265</v>
      </c>
    </row>
    <row r="12" spans="2:8" ht="12.5" x14ac:dyDescent="0.25">
      <c r="B12" s="444"/>
      <c r="C12" s="450"/>
      <c r="D12" s="445"/>
      <c r="E12" s="448" t="s">
        <v>263</v>
      </c>
    </row>
    <row r="13" spans="2:8" ht="12.5" x14ac:dyDescent="0.25">
      <c r="B13" s="444"/>
      <c r="C13" s="447"/>
      <c r="D13" s="445"/>
      <c r="E13" s="449"/>
    </row>
    <row r="14" spans="2:8" ht="13" x14ac:dyDescent="0.25">
      <c r="B14" s="443" t="s">
        <v>27</v>
      </c>
      <c r="C14" s="443"/>
      <c r="D14" s="443"/>
      <c r="E14" s="443"/>
    </row>
    <row r="15" spans="2:8" ht="13" x14ac:dyDescent="0.25">
      <c r="B15" s="7" t="s">
        <v>231</v>
      </c>
      <c r="C15" s="7" t="s">
        <v>232</v>
      </c>
      <c r="D15" s="8" t="s">
        <v>28</v>
      </c>
      <c r="E15" s="7" t="s">
        <v>233</v>
      </c>
    </row>
    <row r="16" spans="2:8" ht="30.5" customHeight="1" x14ac:dyDescent="0.25">
      <c r="B16" s="444" t="s">
        <v>267</v>
      </c>
      <c r="C16" s="54" t="s">
        <v>270</v>
      </c>
      <c r="D16" s="445" t="s">
        <v>237</v>
      </c>
      <c r="E16" s="54" t="s">
        <v>271</v>
      </c>
    </row>
    <row r="17" spans="1:26" ht="25" customHeight="1" x14ac:dyDescent="0.25">
      <c r="B17" s="444"/>
      <c r="C17" s="54" t="s">
        <v>269</v>
      </c>
      <c r="D17" s="445"/>
      <c r="E17" s="446" t="s">
        <v>272</v>
      </c>
    </row>
    <row r="18" spans="1:26" ht="50" x14ac:dyDescent="0.25">
      <c r="B18" s="444"/>
      <c r="C18" s="54" t="s">
        <v>268</v>
      </c>
      <c r="D18" s="445"/>
      <c r="E18" s="447"/>
    </row>
    <row r="19" spans="1:26" ht="13" x14ac:dyDescent="0.25">
      <c r="B19" s="443" t="s">
        <v>26</v>
      </c>
      <c r="C19" s="443"/>
      <c r="D19" s="443"/>
      <c r="E19" s="443"/>
    </row>
    <row r="20" spans="1:26" ht="13" x14ac:dyDescent="0.25">
      <c r="B20" s="7" t="s">
        <v>231</v>
      </c>
      <c r="C20" s="7" t="s">
        <v>232</v>
      </c>
      <c r="D20" s="8" t="s">
        <v>28</v>
      </c>
      <c r="E20" s="7" t="s">
        <v>233</v>
      </c>
    </row>
    <row r="21" spans="1:26" ht="12.5" x14ac:dyDescent="0.25">
      <c r="B21" s="444" t="s">
        <v>267</v>
      </c>
      <c r="C21" s="54" t="s">
        <v>270</v>
      </c>
      <c r="D21" s="445" t="s">
        <v>238</v>
      </c>
      <c r="E21" s="54" t="s">
        <v>271</v>
      </c>
    </row>
    <row r="22" spans="1:26" ht="25" customHeight="1" x14ac:dyDescent="0.25">
      <c r="B22" s="444"/>
      <c r="C22" s="54" t="s">
        <v>269</v>
      </c>
      <c r="D22" s="445"/>
      <c r="E22" s="446" t="s">
        <v>273</v>
      </c>
    </row>
    <row r="23" spans="1:26" ht="50" x14ac:dyDescent="0.25">
      <c r="B23" s="444"/>
      <c r="C23" s="54" t="s">
        <v>268</v>
      </c>
      <c r="D23" s="445"/>
      <c r="E23" s="447"/>
    </row>
    <row r="24" spans="1:26" ht="13" x14ac:dyDescent="0.25">
      <c r="B24" s="443" t="s">
        <v>25</v>
      </c>
      <c r="C24" s="443"/>
      <c r="D24" s="443"/>
      <c r="E24" s="443"/>
    </row>
    <row r="25" spans="1:26" ht="13" x14ac:dyDescent="0.25">
      <c r="B25" s="7" t="s">
        <v>231</v>
      </c>
      <c r="C25" s="7" t="s">
        <v>232</v>
      </c>
      <c r="D25" s="8" t="s">
        <v>28</v>
      </c>
      <c r="E25" s="7" t="s">
        <v>233</v>
      </c>
    </row>
    <row r="26" spans="1:26" ht="37" customHeight="1" x14ac:dyDescent="0.25">
      <c r="B26" s="444" t="s">
        <v>267</v>
      </c>
      <c r="C26" s="54" t="s">
        <v>274</v>
      </c>
      <c r="D26" s="445" t="s">
        <v>239</v>
      </c>
      <c r="E26" s="54" t="s">
        <v>271</v>
      </c>
    </row>
    <row r="27" spans="1:26" ht="25" customHeight="1" x14ac:dyDescent="0.25">
      <c r="B27" s="444"/>
      <c r="C27" s="54" t="s">
        <v>269</v>
      </c>
      <c r="D27" s="445"/>
      <c r="E27" s="446" t="s">
        <v>273</v>
      </c>
    </row>
    <row r="28" spans="1:26" ht="50" x14ac:dyDescent="0.25">
      <c r="B28" s="444"/>
      <c r="C28" s="54" t="s">
        <v>275</v>
      </c>
      <c r="D28" s="445"/>
      <c r="E28" s="447"/>
    </row>
    <row r="29" spans="1:26" ht="12.5" x14ac:dyDescent="0.25">
      <c r="B29" s="4"/>
    </row>
    <row r="30" spans="1:26" ht="12.5"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6" spans="1:26" ht="12.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2.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2.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2.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2.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2.5"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2.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2.5"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2.5"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2.5"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2.5"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2.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2.5"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5"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5"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5"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5"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2.5" x14ac:dyDescent="0.2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2.5" x14ac:dyDescent="0.2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2.5" x14ac:dyDescent="0.2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2.5" x14ac:dyDescent="0.2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12.5" x14ac:dyDescent="0.2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12.5" x14ac:dyDescent="0.2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12.5" x14ac:dyDescent="0.2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12.5" x14ac:dyDescent="0.2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12.5" x14ac:dyDescent="0.2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12.5" x14ac:dyDescent="0.2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12.5" x14ac:dyDescent="0.2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12.5" x14ac:dyDescent="0.2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12.5" x14ac:dyDescent="0.2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12.5" x14ac:dyDescent="0.2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12.5" x14ac:dyDescent="0.25"/>
  </sheetData>
  <sheetProtection password="A1B3" sheet="1" objects="1" scenarios="1"/>
  <mergeCells count="22">
    <mergeCell ref="B1:E1"/>
    <mergeCell ref="B3:E3"/>
    <mergeCell ref="B5:B7"/>
    <mergeCell ref="D5:D7"/>
    <mergeCell ref="B8:E8"/>
    <mergeCell ref="B10:B13"/>
    <mergeCell ref="D10:D13"/>
    <mergeCell ref="E12:E13"/>
    <mergeCell ref="C10:C13"/>
    <mergeCell ref="C5:C7"/>
    <mergeCell ref="B24:E24"/>
    <mergeCell ref="B26:B28"/>
    <mergeCell ref="D26:D28"/>
    <mergeCell ref="B14:E14"/>
    <mergeCell ref="B16:B18"/>
    <mergeCell ref="D16:D18"/>
    <mergeCell ref="B19:E19"/>
    <mergeCell ref="B21:B23"/>
    <mergeCell ref="D21:D23"/>
    <mergeCell ref="E17:E18"/>
    <mergeCell ref="E22:E23"/>
    <mergeCell ref="E27:E28"/>
  </mergeCells>
  <pageMargins left="0.15748031496062992" right="0.15748031496062992" top="0.39370078740157483" bottom="0.39370078740157483" header="0"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98"/>
  <sheetViews>
    <sheetView showGridLines="0" zoomScale="80" zoomScaleNormal="80" workbookViewId="0">
      <selection sqref="A1:XFD1048576"/>
    </sheetView>
  </sheetViews>
  <sheetFormatPr defaultColWidth="12.6640625" defaultRowHeight="15" customHeight="1" x14ac:dyDescent="0.3"/>
  <cols>
    <col min="1" max="1" width="7.6640625" style="56" customWidth="1"/>
    <col min="2" max="2" width="86.75" style="56" customWidth="1"/>
    <col min="3" max="3" width="59.83203125" style="56" customWidth="1"/>
    <col min="4" max="26" width="7.6640625" style="56" customWidth="1"/>
    <col min="27" max="16384" width="12.6640625" style="56"/>
  </cols>
  <sheetData>
    <row r="1" spans="2:3" s="9" customFormat="1" ht="37.5" customHeight="1" thickBot="1" x14ac:dyDescent="0.35">
      <c r="B1" s="454" t="s">
        <v>276</v>
      </c>
      <c r="C1" s="455"/>
    </row>
    <row r="2" spans="2:3" s="11" customFormat="1" ht="14" x14ac:dyDescent="0.3">
      <c r="B2" s="10"/>
      <c r="C2" s="10"/>
    </row>
    <row r="3" spans="2:3" s="9" customFormat="1" ht="17.5" customHeight="1" x14ac:dyDescent="0.3">
      <c r="B3" s="443" t="s">
        <v>240</v>
      </c>
      <c r="C3" s="443"/>
    </row>
    <row r="4" spans="2:3" ht="19.5" customHeight="1" x14ac:dyDescent="0.3">
      <c r="B4" s="15" t="s">
        <v>241</v>
      </c>
      <c r="C4" s="15" t="s">
        <v>233</v>
      </c>
    </row>
    <row r="5" spans="2:3" ht="25" x14ac:dyDescent="0.3">
      <c r="B5" s="55" t="s">
        <v>252</v>
      </c>
      <c r="C5" s="456" t="s">
        <v>253</v>
      </c>
    </row>
    <row r="6" spans="2:3" ht="14" x14ac:dyDescent="0.3">
      <c r="B6" s="12" t="s">
        <v>242</v>
      </c>
      <c r="C6" s="456"/>
    </row>
    <row r="7" spans="2:3" ht="32" customHeight="1" x14ac:dyDescent="0.3">
      <c r="B7" s="55" t="s">
        <v>254</v>
      </c>
      <c r="C7" s="456"/>
    </row>
    <row r="8" spans="2:3" ht="14" x14ac:dyDescent="0.3">
      <c r="B8" s="443" t="s">
        <v>243</v>
      </c>
      <c r="C8" s="443"/>
    </row>
    <row r="9" spans="2:3" ht="14" x14ac:dyDescent="0.3">
      <c r="B9" s="12" t="s">
        <v>241</v>
      </c>
      <c r="C9" s="12" t="s">
        <v>233</v>
      </c>
    </row>
    <row r="10" spans="2:3" ht="25" x14ac:dyDescent="0.3">
      <c r="B10" s="55" t="s">
        <v>252</v>
      </c>
      <c r="C10" s="456" t="s">
        <v>255</v>
      </c>
    </row>
    <row r="11" spans="2:3" ht="14" x14ac:dyDescent="0.3">
      <c r="B11" s="12" t="s">
        <v>242</v>
      </c>
      <c r="C11" s="456"/>
    </row>
    <row r="12" spans="2:3" ht="27" customHeight="1" x14ac:dyDescent="0.3">
      <c r="B12" s="55" t="s">
        <v>254</v>
      </c>
      <c r="C12" s="456"/>
    </row>
    <row r="13" spans="2:3" ht="14" x14ac:dyDescent="0.3">
      <c r="B13" s="443" t="s">
        <v>244</v>
      </c>
      <c r="C13" s="443"/>
    </row>
    <row r="14" spans="2:3" ht="14" x14ac:dyDescent="0.3">
      <c r="B14" s="15" t="s">
        <v>241</v>
      </c>
      <c r="C14" s="15" t="s">
        <v>233</v>
      </c>
    </row>
    <row r="15" spans="2:3" ht="25" x14ac:dyDescent="0.3">
      <c r="B15" s="55" t="s">
        <v>252</v>
      </c>
      <c r="C15" s="456" t="s">
        <v>253</v>
      </c>
    </row>
    <row r="16" spans="2:3" ht="14" x14ac:dyDescent="0.3">
      <c r="B16" s="12" t="s">
        <v>242</v>
      </c>
      <c r="C16" s="456"/>
    </row>
    <row r="17" spans="2:3" ht="34.5" customHeight="1" x14ac:dyDescent="0.3">
      <c r="B17" s="55" t="s">
        <v>318</v>
      </c>
      <c r="C17" s="456"/>
    </row>
    <row r="18" spans="2:3" ht="14" x14ac:dyDescent="0.3">
      <c r="B18" s="443" t="s">
        <v>245</v>
      </c>
      <c r="C18" s="443"/>
    </row>
    <row r="19" spans="2:3" ht="14" x14ac:dyDescent="0.3">
      <c r="B19" s="15" t="s">
        <v>241</v>
      </c>
      <c r="C19" s="15" t="s">
        <v>233</v>
      </c>
    </row>
    <row r="20" spans="2:3" ht="25" x14ac:dyDescent="0.3">
      <c r="B20" s="55" t="s">
        <v>252</v>
      </c>
      <c r="C20" s="456" t="s">
        <v>255</v>
      </c>
    </row>
    <row r="21" spans="2:3" ht="14" x14ac:dyDescent="0.3">
      <c r="B21" s="12" t="s">
        <v>242</v>
      </c>
      <c r="C21" s="456"/>
    </row>
    <row r="22" spans="2:3" ht="14" x14ac:dyDescent="0.3">
      <c r="B22" s="55" t="s">
        <v>318</v>
      </c>
      <c r="C22" s="456"/>
    </row>
    <row r="23" spans="2:3" ht="14" x14ac:dyDescent="0.3">
      <c r="B23" s="443" t="s">
        <v>246</v>
      </c>
      <c r="C23" s="443"/>
    </row>
    <row r="24" spans="2:3" ht="14" x14ac:dyDescent="0.3">
      <c r="B24" s="15" t="s">
        <v>241</v>
      </c>
      <c r="C24" s="15" t="s">
        <v>233</v>
      </c>
    </row>
    <row r="25" spans="2:3" ht="25" x14ac:dyDescent="0.3">
      <c r="B25" s="55" t="s">
        <v>252</v>
      </c>
      <c r="C25" s="456" t="s">
        <v>253</v>
      </c>
    </row>
    <row r="26" spans="2:3" ht="14" x14ac:dyDescent="0.3">
      <c r="B26" s="12" t="s">
        <v>242</v>
      </c>
      <c r="C26" s="456"/>
    </row>
    <row r="27" spans="2:3" ht="33.5" customHeight="1" x14ac:dyDescent="0.3">
      <c r="B27" s="55" t="s">
        <v>318</v>
      </c>
      <c r="C27" s="456"/>
    </row>
    <row r="28" spans="2:3" ht="14" x14ac:dyDescent="0.3">
      <c r="B28" s="443" t="s">
        <v>247</v>
      </c>
      <c r="C28" s="443"/>
    </row>
    <row r="29" spans="2:3" ht="14" x14ac:dyDescent="0.3">
      <c r="B29" s="15" t="s">
        <v>241</v>
      </c>
      <c r="C29" s="15" t="s">
        <v>233</v>
      </c>
    </row>
    <row r="30" spans="2:3" ht="25" x14ac:dyDescent="0.3">
      <c r="B30" s="55" t="s">
        <v>252</v>
      </c>
      <c r="C30" s="456" t="s">
        <v>255</v>
      </c>
    </row>
    <row r="31" spans="2:3" ht="14" x14ac:dyDescent="0.3">
      <c r="B31" s="12" t="s">
        <v>242</v>
      </c>
      <c r="C31" s="456"/>
    </row>
    <row r="32" spans="2:3" ht="34.5" customHeight="1" x14ac:dyDescent="0.3">
      <c r="B32" s="55" t="s">
        <v>318</v>
      </c>
      <c r="C32" s="456"/>
    </row>
    <row r="33" spans="2:3" ht="14" x14ac:dyDescent="0.3">
      <c r="B33" s="443" t="s">
        <v>248</v>
      </c>
      <c r="C33" s="443"/>
    </row>
    <row r="34" spans="2:3" ht="14" x14ac:dyDescent="0.3">
      <c r="B34" s="15" t="s">
        <v>241</v>
      </c>
      <c r="C34" s="15" t="s">
        <v>233</v>
      </c>
    </row>
    <row r="35" spans="2:3" ht="25" x14ac:dyDescent="0.3">
      <c r="B35" s="55" t="s">
        <v>252</v>
      </c>
      <c r="C35" s="456" t="s">
        <v>253</v>
      </c>
    </row>
    <row r="36" spans="2:3" ht="14" x14ac:dyDescent="0.3">
      <c r="B36" s="12" t="s">
        <v>242</v>
      </c>
      <c r="C36" s="456"/>
    </row>
    <row r="37" spans="2:3" ht="39.5" customHeight="1" x14ac:dyDescent="0.3">
      <c r="B37" s="55" t="s">
        <v>318</v>
      </c>
      <c r="C37" s="456"/>
    </row>
    <row r="38" spans="2:3" ht="14" x14ac:dyDescent="0.3">
      <c r="B38" s="443" t="s">
        <v>249</v>
      </c>
      <c r="C38" s="443"/>
    </row>
    <row r="39" spans="2:3" ht="14" x14ac:dyDescent="0.3">
      <c r="B39" s="15" t="s">
        <v>241</v>
      </c>
      <c r="C39" s="15" t="s">
        <v>233</v>
      </c>
    </row>
    <row r="40" spans="2:3" ht="25" x14ac:dyDescent="0.3">
      <c r="B40" s="55" t="s">
        <v>252</v>
      </c>
      <c r="C40" s="456" t="s">
        <v>255</v>
      </c>
    </row>
    <row r="41" spans="2:3" ht="14" x14ac:dyDescent="0.3">
      <c r="B41" s="12" t="s">
        <v>242</v>
      </c>
      <c r="C41" s="456"/>
    </row>
    <row r="42" spans="2:3" ht="32" customHeight="1" x14ac:dyDescent="0.3">
      <c r="B42" s="55" t="s">
        <v>318</v>
      </c>
      <c r="C42" s="456"/>
    </row>
    <row r="43" spans="2:3" ht="14" x14ac:dyDescent="0.3">
      <c r="B43" s="443" t="s">
        <v>250</v>
      </c>
      <c r="C43" s="443"/>
    </row>
    <row r="44" spans="2:3" ht="14" x14ac:dyDescent="0.3">
      <c r="B44" s="15" t="s">
        <v>241</v>
      </c>
      <c r="C44" s="15" t="s">
        <v>233</v>
      </c>
    </row>
    <row r="45" spans="2:3" ht="25" x14ac:dyDescent="0.3">
      <c r="B45" s="55" t="s">
        <v>252</v>
      </c>
      <c r="C45" s="456" t="s">
        <v>253</v>
      </c>
    </row>
    <row r="46" spans="2:3" ht="14" x14ac:dyDescent="0.3">
      <c r="B46" s="12" t="s">
        <v>242</v>
      </c>
      <c r="C46" s="456"/>
    </row>
    <row r="47" spans="2:3" ht="38" customHeight="1" x14ac:dyDescent="0.3">
      <c r="B47" s="55" t="s">
        <v>318</v>
      </c>
      <c r="C47" s="456"/>
    </row>
    <row r="48" spans="2:3" ht="14" x14ac:dyDescent="0.3">
      <c r="B48" s="443" t="s">
        <v>251</v>
      </c>
      <c r="C48" s="443"/>
    </row>
    <row r="49" spans="2:3" ht="14" x14ac:dyDescent="0.3">
      <c r="B49" s="15" t="s">
        <v>241</v>
      </c>
      <c r="C49" s="15" t="s">
        <v>233</v>
      </c>
    </row>
    <row r="50" spans="2:3" ht="25" x14ac:dyDescent="0.3">
      <c r="B50" s="55" t="s">
        <v>252</v>
      </c>
      <c r="C50" s="456" t="s">
        <v>255</v>
      </c>
    </row>
    <row r="51" spans="2:3" ht="14" x14ac:dyDescent="0.3">
      <c r="B51" s="12" t="s">
        <v>242</v>
      </c>
      <c r="C51" s="456"/>
    </row>
    <row r="52" spans="2:3" ht="40.5" customHeight="1" x14ac:dyDescent="0.3">
      <c r="B52" s="55" t="s">
        <v>318</v>
      </c>
      <c r="C52" s="456"/>
    </row>
    <row r="53" spans="2:3" ht="15.75" customHeight="1" x14ac:dyDescent="0.3"/>
    <row r="54" spans="2:3" ht="15.75" customHeight="1" x14ac:dyDescent="0.3"/>
    <row r="55" spans="2:3" ht="15.75" customHeight="1" x14ac:dyDescent="0.3"/>
    <row r="56" spans="2:3" ht="15.75" customHeight="1" x14ac:dyDescent="0.3"/>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password="A1B3" sheet="1" objects="1" scenarios="1"/>
  <mergeCells count="21">
    <mergeCell ref="C45:C47"/>
    <mergeCell ref="B48:C48"/>
    <mergeCell ref="C50:C52"/>
    <mergeCell ref="C30:C32"/>
    <mergeCell ref="B33:C33"/>
    <mergeCell ref="C35:C37"/>
    <mergeCell ref="B38:C38"/>
    <mergeCell ref="C40:C42"/>
    <mergeCell ref="B43:C43"/>
    <mergeCell ref="B28:C28"/>
    <mergeCell ref="B1:C1"/>
    <mergeCell ref="B3:C3"/>
    <mergeCell ref="C5:C7"/>
    <mergeCell ref="B8:C8"/>
    <mergeCell ref="C10:C12"/>
    <mergeCell ref="B13:C13"/>
    <mergeCell ref="C15:C17"/>
    <mergeCell ref="B18:C18"/>
    <mergeCell ref="C20:C22"/>
    <mergeCell ref="B23:C23"/>
    <mergeCell ref="C25:C27"/>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
  <sheetViews>
    <sheetView zoomScale="80" zoomScaleNormal="80" workbookViewId="0">
      <selection activeCell="C22" sqref="C22"/>
    </sheetView>
  </sheetViews>
  <sheetFormatPr defaultRowHeight="14" x14ac:dyDescent="0.3"/>
  <cols>
    <col min="1" max="1" width="5.75" style="56" customWidth="1"/>
    <col min="2" max="2" width="42.5" style="56" customWidth="1"/>
    <col min="3" max="3" width="69.83203125" style="56" customWidth="1"/>
    <col min="4" max="4" width="32.58203125" style="56" customWidth="1"/>
    <col min="5" max="16384" width="8.6640625" style="56"/>
  </cols>
  <sheetData>
    <row r="1" spans="1:26" s="9" customFormat="1" ht="36.5" customHeight="1" thickBot="1" x14ac:dyDescent="0.35">
      <c r="B1" s="454" t="s">
        <v>427</v>
      </c>
      <c r="C1" s="458"/>
      <c r="D1" s="455"/>
    </row>
    <row r="2" spans="1:26" s="2" customFormat="1" ht="13" x14ac:dyDescent="0.25">
      <c r="A2" s="5"/>
      <c r="B2" s="457"/>
      <c r="C2" s="457"/>
      <c r="D2" s="457"/>
      <c r="E2" s="5"/>
      <c r="F2" s="5"/>
      <c r="G2" s="5"/>
      <c r="H2" s="5"/>
      <c r="I2" s="5"/>
      <c r="J2" s="5"/>
      <c r="K2" s="5"/>
      <c r="L2" s="5"/>
      <c r="M2" s="5"/>
      <c r="N2" s="5"/>
      <c r="O2" s="5"/>
      <c r="P2" s="5"/>
      <c r="Q2" s="5"/>
      <c r="R2" s="5"/>
      <c r="S2" s="5"/>
      <c r="T2" s="5"/>
      <c r="U2" s="5"/>
      <c r="V2" s="5"/>
      <c r="W2" s="5"/>
      <c r="X2" s="5"/>
      <c r="Y2" s="5"/>
      <c r="Z2" s="5"/>
    </row>
    <row r="3" spans="1:26" s="2" customFormat="1" ht="13" x14ac:dyDescent="0.25">
      <c r="A3" s="5"/>
      <c r="B3" s="459" t="s">
        <v>428</v>
      </c>
      <c r="C3" s="460"/>
      <c r="D3" s="461"/>
      <c r="E3" s="5"/>
      <c r="F3" s="5"/>
      <c r="G3" s="5"/>
      <c r="H3" s="5"/>
      <c r="I3" s="5"/>
      <c r="J3" s="5"/>
      <c r="K3" s="5"/>
      <c r="L3" s="5"/>
      <c r="M3" s="5"/>
      <c r="N3" s="5"/>
      <c r="O3" s="5"/>
      <c r="P3" s="5"/>
      <c r="Q3" s="5"/>
      <c r="R3" s="5"/>
      <c r="S3" s="5"/>
      <c r="T3" s="5"/>
      <c r="U3" s="5"/>
      <c r="V3" s="5"/>
      <c r="W3" s="5"/>
      <c r="X3" s="5"/>
      <c r="Y3" s="5"/>
      <c r="Z3" s="5"/>
    </row>
    <row r="4" spans="1:26" s="2" customFormat="1" ht="24.5" customHeight="1" x14ac:dyDescent="0.25">
      <c r="A4" s="5"/>
      <c r="B4" s="7" t="s">
        <v>231</v>
      </c>
      <c r="C4" s="7" t="s">
        <v>232</v>
      </c>
      <c r="D4" s="7" t="s">
        <v>233</v>
      </c>
      <c r="E4" s="5"/>
      <c r="F4" s="5"/>
      <c r="G4" s="5"/>
      <c r="H4" s="5"/>
      <c r="I4" s="5"/>
      <c r="J4" s="5"/>
      <c r="K4" s="5"/>
      <c r="L4" s="5"/>
      <c r="M4" s="5"/>
      <c r="N4" s="5"/>
      <c r="O4" s="5"/>
      <c r="P4" s="5"/>
      <c r="Q4" s="5"/>
      <c r="R4" s="5"/>
      <c r="S4" s="5"/>
      <c r="T4" s="5"/>
      <c r="U4" s="5"/>
      <c r="V4" s="5"/>
      <c r="W4" s="5"/>
      <c r="X4" s="5"/>
      <c r="Y4" s="5"/>
      <c r="Z4" s="5"/>
    </row>
    <row r="5" spans="1:26" s="2" customFormat="1" ht="30" customHeight="1" x14ac:dyDescent="0.25">
      <c r="A5" s="5"/>
      <c r="B5" s="445" t="s">
        <v>256</v>
      </c>
      <c r="C5" s="13" t="s">
        <v>258</v>
      </c>
      <c r="D5" s="445" t="s">
        <v>257</v>
      </c>
      <c r="E5" s="5"/>
      <c r="F5" s="5"/>
      <c r="G5" s="5"/>
      <c r="H5" s="5"/>
      <c r="I5" s="5"/>
      <c r="J5" s="5"/>
      <c r="K5" s="5"/>
      <c r="L5" s="5"/>
      <c r="M5" s="5"/>
      <c r="N5" s="5"/>
      <c r="O5" s="5"/>
      <c r="P5" s="5"/>
      <c r="Q5" s="5"/>
      <c r="R5" s="5"/>
      <c r="S5" s="5"/>
      <c r="T5" s="5"/>
      <c r="U5" s="5"/>
      <c r="V5" s="5"/>
      <c r="W5" s="5"/>
      <c r="X5" s="5"/>
      <c r="Y5" s="5"/>
      <c r="Z5" s="5"/>
    </row>
    <row r="6" spans="1:26" s="2" customFormat="1" ht="26.5" customHeight="1" x14ac:dyDescent="0.25">
      <c r="A6" s="5"/>
      <c r="B6" s="445"/>
      <c r="C6" s="13" t="s">
        <v>259</v>
      </c>
      <c r="D6" s="445"/>
      <c r="E6" s="5"/>
      <c r="F6" s="5"/>
      <c r="G6" s="5"/>
      <c r="H6" s="5"/>
      <c r="I6" s="5"/>
      <c r="J6" s="5"/>
      <c r="K6" s="5"/>
      <c r="L6" s="5"/>
      <c r="M6" s="5"/>
      <c r="N6" s="5"/>
      <c r="O6" s="5"/>
      <c r="P6" s="5"/>
      <c r="Q6" s="5"/>
      <c r="R6" s="5"/>
      <c r="S6" s="5"/>
      <c r="T6" s="5"/>
      <c r="U6" s="5"/>
      <c r="V6" s="5"/>
      <c r="W6" s="5"/>
      <c r="X6" s="5"/>
      <c r="Y6" s="5"/>
      <c r="Z6" s="5"/>
    </row>
    <row r="7" spans="1:26" s="2" customFormat="1" ht="40" customHeight="1" x14ac:dyDescent="0.25">
      <c r="A7" s="5"/>
      <c r="B7" s="445"/>
      <c r="C7" s="13" t="s">
        <v>260</v>
      </c>
      <c r="D7" s="445"/>
      <c r="E7" s="5"/>
      <c r="F7" s="5"/>
      <c r="G7" s="5"/>
      <c r="H7" s="5"/>
      <c r="I7" s="5"/>
      <c r="J7" s="5"/>
      <c r="K7" s="5"/>
      <c r="L7" s="5"/>
      <c r="M7" s="5"/>
      <c r="N7" s="5"/>
      <c r="O7" s="5"/>
      <c r="P7" s="5"/>
      <c r="Q7" s="5"/>
      <c r="R7" s="5"/>
      <c r="S7" s="5"/>
      <c r="T7" s="5"/>
      <c r="U7" s="5"/>
      <c r="V7" s="5"/>
      <c r="W7" s="5"/>
      <c r="X7" s="5"/>
      <c r="Y7" s="5"/>
      <c r="Z7" s="5"/>
    </row>
  </sheetData>
  <sheetProtection password="A1B3" sheet="1" objects="1" scenarios="1"/>
  <mergeCells count="5">
    <mergeCell ref="B2:D2"/>
    <mergeCell ref="B5:B7"/>
    <mergeCell ref="D5:D7"/>
    <mergeCell ref="B1:D1"/>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tabSelected="1" topLeftCell="E1" zoomScale="80" zoomScaleNormal="80" workbookViewId="0">
      <selection activeCell="H34" sqref="H34"/>
    </sheetView>
  </sheetViews>
  <sheetFormatPr defaultColWidth="12.6640625" defaultRowHeight="15" customHeight="1" x14ac:dyDescent="0.3"/>
  <cols>
    <col min="1" max="1" width="5.9140625" style="56" customWidth="1"/>
    <col min="2" max="2" width="20.4140625" style="56" customWidth="1"/>
    <col min="3" max="3" width="20.75" style="56" customWidth="1"/>
    <col min="4" max="4" width="15.4140625" style="56" customWidth="1"/>
    <col min="5" max="26" width="24.1640625" style="56" customWidth="1"/>
    <col min="27" max="16384" width="12.6640625" style="56"/>
  </cols>
  <sheetData>
    <row r="1" spans="2:8" ht="17.25" customHeight="1" x14ac:dyDescent="0.3">
      <c r="B1" s="462" t="s">
        <v>278</v>
      </c>
      <c r="C1" s="463"/>
      <c r="D1" s="463"/>
      <c r="E1" s="463"/>
      <c r="F1" s="463"/>
      <c r="G1" s="463"/>
      <c r="H1" s="464"/>
    </row>
    <row r="2" spans="2:8" ht="14.5" thickBot="1" x14ac:dyDescent="0.35">
      <c r="B2" s="465"/>
      <c r="C2" s="466"/>
      <c r="D2" s="466"/>
      <c r="E2" s="466"/>
      <c r="F2" s="466"/>
      <c r="G2" s="466"/>
      <c r="H2" s="467"/>
    </row>
    <row r="3" spans="2:8" ht="14.5" x14ac:dyDescent="0.35">
      <c r="B3" s="1"/>
      <c r="C3" s="1"/>
    </row>
    <row r="4" spans="2:8" s="53" customFormat="1" ht="14" x14ac:dyDescent="0.3">
      <c r="B4" s="310" t="s">
        <v>31</v>
      </c>
      <c r="C4" s="468" t="s">
        <v>32</v>
      </c>
      <c r="D4" s="469"/>
      <c r="E4" s="468" t="s">
        <v>33</v>
      </c>
      <c r="F4" s="469"/>
      <c r="G4" s="310" t="s">
        <v>34</v>
      </c>
      <c r="H4" s="310" t="s">
        <v>35</v>
      </c>
    </row>
    <row r="5" spans="2:8" s="53" customFormat="1" ht="14" x14ac:dyDescent="0.3">
      <c r="B5" s="311" t="s">
        <v>36</v>
      </c>
      <c r="C5" s="470" t="s">
        <v>37</v>
      </c>
      <c r="D5" s="471"/>
      <c r="E5" s="470" t="s">
        <v>38</v>
      </c>
      <c r="F5" s="471"/>
      <c r="G5" s="311" t="s">
        <v>39</v>
      </c>
      <c r="H5" s="311" t="s">
        <v>40</v>
      </c>
    </row>
    <row r="6" spans="2:8" s="53" customFormat="1" ht="14" x14ac:dyDescent="0.3">
      <c r="B6" s="312" t="s">
        <v>41</v>
      </c>
      <c r="C6" s="312" t="s">
        <v>42</v>
      </c>
      <c r="D6" s="312" t="s">
        <v>43</v>
      </c>
      <c r="E6" s="312" t="s">
        <v>44</v>
      </c>
      <c r="F6" s="312" t="s">
        <v>45</v>
      </c>
      <c r="G6" s="312" t="s">
        <v>46</v>
      </c>
      <c r="H6" s="312" t="s">
        <v>47</v>
      </c>
    </row>
    <row r="7" spans="2:8" s="53" customFormat="1" ht="14" x14ac:dyDescent="0.3">
      <c r="B7" s="312" t="s">
        <v>48</v>
      </c>
      <c r="C7" s="312" t="s">
        <v>49</v>
      </c>
      <c r="D7" s="312" t="s">
        <v>50</v>
      </c>
      <c r="E7" s="312" t="s">
        <v>51</v>
      </c>
      <c r="F7" s="312" t="s">
        <v>52</v>
      </c>
      <c r="G7" s="312" t="s">
        <v>53</v>
      </c>
      <c r="H7" s="312" t="s">
        <v>54</v>
      </c>
    </row>
    <row r="8" spans="2:8" s="53" customFormat="1" ht="14" x14ac:dyDescent="0.3">
      <c r="B8" s="312" t="s">
        <v>55</v>
      </c>
      <c r="C8" s="312" t="s">
        <v>56</v>
      </c>
      <c r="D8" s="312" t="s">
        <v>57</v>
      </c>
      <c r="E8" s="312" t="s">
        <v>58</v>
      </c>
      <c r="F8" s="312" t="s">
        <v>59</v>
      </c>
      <c r="G8" s="312" t="s">
        <v>60</v>
      </c>
      <c r="H8" s="312" t="s">
        <v>61</v>
      </c>
    </row>
    <row r="9" spans="2:8" s="53" customFormat="1" ht="14" x14ac:dyDescent="0.3">
      <c r="B9" s="312" t="s">
        <v>62</v>
      </c>
      <c r="C9" s="312" t="s">
        <v>63</v>
      </c>
      <c r="D9" s="312" t="s">
        <v>64</v>
      </c>
      <c r="E9" s="312" t="s">
        <v>65</v>
      </c>
      <c r="F9" s="312" t="s">
        <v>66</v>
      </c>
      <c r="G9" s="312" t="s">
        <v>67</v>
      </c>
      <c r="H9" s="312" t="s">
        <v>68</v>
      </c>
    </row>
    <row r="10" spans="2:8" s="53" customFormat="1" ht="14" x14ac:dyDescent="0.3">
      <c r="B10" s="312" t="s">
        <v>69</v>
      </c>
      <c r="C10" s="312" t="s">
        <v>70</v>
      </c>
      <c r="D10" s="312" t="s">
        <v>71</v>
      </c>
      <c r="E10" s="312" t="s">
        <v>72</v>
      </c>
      <c r="F10" s="312" t="s">
        <v>73</v>
      </c>
      <c r="G10" s="312" t="s">
        <v>74</v>
      </c>
      <c r="H10" s="312" t="s">
        <v>75</v>
      </c>
    </row>
    <row r="11" spans="2:8" s="53" customFormat="1" ht="14" x14ac:dyDescent="0.3">
      <c r="B11" s="312" t="s">
        <v>76</v>
      </c>
      <c r="C11" s="312" t="s">
        <v>77</v>
      </c>
      <c r="D11" s="312"/>
      <c r="E11" s="312" t="s">
        <v>78</v>
      </c>
      <c r="F11" s="312" t="s">
        <v>79</v>
      </c>
      <c r="G11" s="312" t="s">
        <v>80</v>
      </c>
      <c r="H11" s="312" t="s">
        <v>81</v>
      </c>
    </row>
    <row r="12" spans="2:8" s="53" customFormat="1" ht="14" x14ac:dyDescent="0.3">
      <c r="B12" s="312" t="s">
        <v>82</v>
      </c>
      <c r="C12" s="312" t="s">
        <v>83</v>
      </c>
      <c r="D12" s="312"/>
      <c r="E12" s="312" t="s">
        <v>84</v>
      </c>
      <c r="F12" s="312" t="s">
        <v>85</v>
      </c>
      <c r="G12" s="312" t="s">
        <v>86</v>
      </c>
      <c r="H12" s="312" t="s">
        <v>87</v>
      </c>
    </row>
    <row r="13" spans="2:8" s="53" customFormat="1" ht="14" x14ac:dyDescent="0.3">
      <c r="B13" s="312" t="s">
        <v>93</v>
      </c>
      <c r="C13" s="312" t="s">
        <v>88</v>
      </c>
      <c r="D13" s="312"/>
      <c r="E13" s="312" t="s">
        <v>89</v>
      </c>
      <c r="F13" s="312" t="s">
        <v>90</v>
      </c>
      <c r="G13" s="312" t="s">
        <v>91</v>
      </c>
      <c r="H13" s="312" t="s">
        <v>92</v>
      </c>
    </row>
    <row r="14" spans="2:8" s="53" customFormat="1" ht="14" x14ac:dyDescent="0.3">
      <c r="B14" s="312" t="s">
        <v>99</v>
      </c>
      <c r="C14" s="312" t="s">
        <v>94</v>
      </c>
      <c r="D14" s="312"/>
      <c r="E14" s="312" t="s">
        <v>95</v>
      </c>
      <c r="F14" s="312" t="s">
        <v>96</v>
      </c>
      <c r="G14" s="312" t="s">
        <v>97</v>
      </c>
      <c r="H14" s="312" t="s">
        <v>98</v>
      </c>
    </row>
    <row r="15" spans="2:8" s="53" customFormat="1" ht="14" x14ac:dyDescent="0.3">
      <c r="B15" s="312" t="s">
        <v>105</v>
      </c>
      <c r="C15" s="312" t="s">
        <v>100</v>
      </c>
      <c r="D15" s="312"/>
      <c r="E15" s="312" t="s">
        <v>101</v>
      </c>
      <c r="F15" s="312" t="s">
        <v>102</v>
      </c>
      <c r="G15" s="312" t="s">
        <v>103</v>
      </c>
      <c r="H15" s="312" t="s">
        <v>104</v>
      </c>
    </row>
    <row r="16" spans="2:8" s="53" customFormat="1" ht="14" x14ac:dyDescent="0.3">
      <c r="B16" s="312" t="s">
        <v>111</v>
      </c>
      <c r="C16" s="312" t="s">
        <v>106</v>
      </c>
      <c r="D16" s="312"/>
      <c r="E16" s="312" t="s">
        <v>107</v>
      </c>
      <c r="F16" s="312" t="s">
        <v>108</v>
      </c>
      <c r="G16" s="312" t="s">
        <v>109</v>
      </c>
      <c r="H16" s="312" t="s">
        <v>110</v>
      </c>
    </row>
    <row r="17" spans="2:8" s="53" customFormat="1" ht="14" x14ac:dyDescent="0.3">
      <c r="B17" s="312" t="s">
        <v>117</v>
      </c>
      <c r="C17" s="312" t="s">
        <v>118</v>
      </c>
      <c r="D17" s="312"/>
      <c r="E17" s="312" t="s">
        <v>113</v>
      </c>
      <c r="F17" s="312" t="s">
        <v>114</v>
      </c>
      <c r="G17" s="312" t="s">
        <v>115</v>
      </c>
      <c r="H17" s="312" t="s">
        <v>116</v>
      </c>
    </row>
    <row r="18" spans="2:8" s="53" customFormat="1" ht="14" x14ac:dyDescent="0.3">
      <c r="B18" s="312" t="s">
        <v>123</v>
      </c>
      <c r="C18" s="312" t="s">
        <v>124</v>
      </c>
      <c r="D18" s="312"/>
      <c r="E18" s="312" t="s">
        <v>119</v>
      </c>
      <c r="F18" s="312" t="s">
        <v>120</v>
      </c>
      <c r="G18" s="312" t="s">
        <v>121</v>
      </c>
      <c r="H18" s="312" t="s">
        <v>122</v>
      </c>
    </row>
    <row r="19" spans="2:8" s="53" customFormat="1" ht="14" x14ac:dyDescent="0.3">
      <c r="B19" s="312"/>
      <c r="C19" s="312" t="s">
        <v>130</v>
      </c>
      <c r="D19" s="312"/>
      <c r="E19" s="312" t="s">
        <v>125</v>
      </c>
      <c r="F19" s="312" t="s">
        <v>126</v>
      </c>
      <c r="G19" s="312" t="s">
        <v>127</v>
      </c>
      <c r="H19" s="312" t="s">
        <v>128</v>
      </c>
    </row>
    <row r="20" spans="2:8" s="53" customFormat="1" ht="15.75" customHeight="1" x14ac:dyDescent="0.3">
      <c r="B20" s="312"/>
      <c r="C20" s="312" t="s">
        <v>135</v>
      </c>
      <c r="D20" s="312"/>
      <c r="E20" s="312" t="s">
        <v>131</v>
      </c>
      <c r="F20" s="312" t="s">
        <v>132</v>
      </c>
      <c r="G20" s="312" t="s">
        <v>133</v>
      </c>
      <c r="H20" s="312" t="s">
        <v>134</v>
      </c>
    </row>
    <row r="21" spans="2:8" s="53" customFormat="1" ht="15.75" customHeight="1" x14ac:dyDescent="0.3">
      <c r="B21" s="312"/>
      <c r="C21" s="312" t="s">
        <v>140</v>
      </c>
      <c r="D21" s="312"/>
      <c r="E21" s="312" t="s">
        <v>136</v>
      </c>
      <c r="F21" s="312" t="s">
        <v>137</v>
      </c>
      <c r="G21" s="312" t="s">
        <v>138</v>
      </c>
      <c r="H21" s="312" t="s">
        <v>139</v>
      </c>
    </row>
    <row r="22" spans="2:8" s="53" customFormat="1" ht="15.75" customHeight="1" x14ac:dyDescent="0.3">
      <c r="B22" s="312"/>
      <c r="C22" s="312" t="s">
        <v>145</v>
      </c>
      <c r="D22" s="312"/>
      <c r="E22" s="312" t="s">
        <v>141</v>
      </c>
      <c r="F22" s="312" t="s">
        <v>142</v>
      </c>
      <c r="G22" s="312" t="s">
        <v>143</v>
      </c>
      <c r="H22" s="312" t="s">
        <v>144</v>
      </c>
    </row>
    <row r="23" spans="2:8" s="53" customFormat="1" ht="15.75" customHeight="1" x14ac:dyDescent="0.3">
      <c r="B23" s="312"/>
      <c r="C23" s="312" t="s">
        <v>150</v>
      </c>
      <c r="D23" s="312"/>
      <c r="E23" s="312" t="s">
        <v>146</v>
      </c>
      <c r="F23" s="312" t="s">
        <v>147</v>
      </c>
      <c r="G23" s="312" t="s">
        <v>148</v>
      </c>
      <c r="H23" s="312" t="s">
        <v>149</v>
      </c>
    </row>
    <row r="24" spans="2:8" s="53" customFormat="1" ht="15.75" customHeight="1" x14ac:dyDescent="0.3">
      <c r="B24" s="312"/>
      <c r="C24" s="312" t="s">
        <v>155</v>
      </c>
      <c r="D24" s="312"/>
      <c r="E24" s="312" t="s">
        <v>151</v>
      </c>
      <c r="F24" s="312" t="s">
        <v>152</v>
      </c>
      <c r="G24" s="312" t="s">
        <v>153</v>
      </c>
      <c r="H24" s="312" t="s">
        <v>154</v>
      </c>
    </row>
    <row r="25" spans="2:8" s="53" customFormat="1" ht="15.75" customHeight="1" x14ac:dyDescent="0.3">
      <c r="B25" s="312"/>
      <c r="C25" s="312" t="s">
        <v>160</v>
      </c>
      <c r="D25" s="312"/>
      <c r="E25" s="312" t="s">
        <v>156</v>
      </c>
      <c r="F25" s="312" t="s">
        <v>157</v>
      </c>
      <c r="G25" s="312" t="s">
        <v>158</v>
      </c>
      <c r="H25" s="312" t="s">
        <v>159</v>
      </c>
    </row>
    <row r="26" spans="2:8" s="53" customFormat="1" ht="15.75" customHeight="1" x14ac:dyDescent="0.3">
      <c r="B26" s="312"/>
      <c r="C26" s="313"/>
      <c r="D26" s="312"/>
      <c r="E26" s="312" t="s">
        <v>161</v>
      </c>
      <c r="F26" s="312"/>
      <c r="G26" s="312"/>
      <c r="H26" s="312" t="s">
        <v>319</v>
      </c>
    </row>
    <row r="27" spans="2:8" s="53" customFormat="1" ht="15.75" customHeight="1" x14ac:dyDescent="0.3">
      <c r="B27" s="313"/>
      <c r="C27" s="314"/>
      <c r="D27" s="313"/>
      <c r="E27" s="313"/>
      <c r="F27" s="313"/>
      <c r="G27" s="313"/>
      <c r="H27" s="312" t="s">
        <v>129</v>
      </c>
    </row>
    <row r="28" spans="2:8" ht="15.75" customHeight="1" x14ac:dyDescent="0.35">
      <c r="B28" s="315"/>
      <c r="C28" s="314"/>
      <c r="D28" s="314"/>
      <c r="E28" s="314"/>
      <c r="F28" s="314"/>
      <c r="G28" s="314"/>
      <c r="H28" s="325" t="s">
        <v>112</v>
      </c>
    </row>
    <row r="29" spans="2:8" ht="15.75" customHeight="1" x14ac:dyDescent="0.3">
      <c r="B29" s="309"/>
      <c r="C29" s="309"/>
      <c r="D29" s="309"/>
      <c r="E29" s="309"/>
      <c r="F29" s="309"/>
      <c r="G29" s="309"/>
      <c r="H29" s="309"/>
    </row>
    <row r="30" spans="2:8" ht="15.75" customHeight="1" x14ac:dyDescent="0.3"/>
    <row r="31" spans="2:8" ht="15.75" customHeight="1" x14ac:dyDescent="0.3"/>
    <row r="32" spans="2:8" ht="15.75" customHeight="1" x14ac:dyDescent="0.35">
      <c r="E32" s="14"/>
      <c r="F32" s="14"/>
    </row>
    <row r="33" spans="5:6" ht="15.75" customHeight="1" x14ac:dyDescent="0.35">
      <c r="E33" s="14"/>
      <c r="F33" s="14"/>
    </row>
    <row r="34" spans="5:6" ht="15.75" customHeight="1" x14ac:dyDescent="0.35">
      <c r="E34" s="14"/>
      <c r="F34" s="14"/>
    </row>
    <row r="35" spans="5:6" ht="15.75" customHeight="1" x14ac:dyDescent="0.35">
      <c r="E35" s="14"/>
      <c r="F35" s="14"/>
    </row>
    <row r="36" spans="5:6" ht="15.75" customHeight="1" x14ac:dyDescent="0.35">
      <c r="E36" s="14"/>
      <c r="F36" s="14"/>
    </row>
    <row r="37" spans="5:6" ht="15.75" customHeight="1" x14ac:dyDescent="0.35">
      <c r="E37" s="14"/>
      <c r="F37" s="14"/>
    </row>
    <row r="38" spans="5:6" ht="15.75" customHeight="1" x14ac:dyDescent="0.35">
      <c r="E38" s="14"/>
      <c r="F38" s="14"/>
    </row>
    <row r="39" spans="5:6" ht="15.75" customHeight="1" x14ac:dyDescent="0.35">
      <c r="E39" s="14"/>
      <c r="F39" s="14"/>
    </row>
    <row r="40" spans="5:6" ht="15.75" customHeight="1" x14ac:dyDescent="0.35">
      <c r="E40" s="14"/>
      <c r="F40" s="14"/>
    </row>
    <row r="41" spans="5:6" ht="15.75" customHeight="1" x14ac:dyDescent="0.35">
      <c r="E41" s="14"/>
      <c r="F41" s="14"/>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5">
    <mergeCell ref="B1:H2"/>
    <mergeCell ref="C4:D4"/>
    <mergeCell ref="E4:F4"/>
    <mergeCell ref="C5:D5"/>
    <mergeCell ref="E5:F5"/>
  </mergeCells>
  <pageMargins left="0.70866141732283472" right="0.70866141732283472" top="0.74803149606299213" bottom="0.74803149606299213"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3"/>
  <sheetViews>
    <sheetView showGridLines="0" zoomScale="80" zoomScaleNormal="80" workbookViewId="0">
      <selection activeCell="K52" sqref="K52"/>
    </sheetView>
  </sheetViews>
  <sheetFormatPr defaultColWidth="12.6640625" defaultRowHeight="15" customHeight="1" x14ac:dyDescent="0.25"/>
  <cols>
    <col min="1" max="1" width="1.1640625" style="18" customWidth="1"/>
    <col min="2" max="2" width="40.58203125" style="18" customWidth="1"/>
    <col min="3" max="3" width="21" style="18" customWidth="1"/>
    <col min="4" max="4" width="22.33203125" style="18" customWidth="1"/>
    <col min="5" max="5" width="19.1640625" style="18" customWidth="1"/>
    <col min="6" max="6" width="17.58203125" style="18" customWidth="1"/>
    <col min="7" max="7" width="0.9140625" style="18" customWidth="1"/>
    <col min="8" max="8" width="22.5" style="34" customWidth="1"/>
    <col min="9" max="9" width="19" style="34" customWidth="1"/>
    <col min="10" max="10" width="15.1640625" style="34" customWidth="1"/>
    <col min="11" max="11" width="12.9140625" style="18" customWidth="1"/>
    <col min="12" max="26" width="7.6640625" style="18" customWidth="1"/>
    <col min="27" max="16384" width="12.6640625" style="18"/>
  </cols>
  <sheetData>
    <row r="1" spans="1:11" ht="15" customHeight="1" x14ac:dyDescent="0.25">
      <c r="A1" s="83"/>
      <c r="B1" s="477" t="s">
        <v>403</v>
      </c>
      <c r="C1" s="478"/>
      <c r="D1" s="478"/>
      <c r="E1" s="478"/>
      <c r="F1" s="479"/>
      <c r="G1" s="84"/>
      <c r="H1" s="84"/>
      <c r="I1" s="85"/>
      <c r="J1" s="85"/>
      <c r="K1" s="86"/>
    </row>
    <row r="2" spans="1:11" ht="16" customHeight="1" x14ac:dyDescent="0.25">
      <c r="A2" s="83"/>
      <c r="B2" s="480"/>
      <c r="C2" s="481"/>
      <c r="D2" s="481"/>
      <c r="E2" s="481"/>
      <c r="F2" s="482"/>
      <c r="G2" s="84"/>
      <c r="H2" s="84"/>
      <c r="I2" s="85"/>
      <c r="J2" s="85"/>
      <c r="K2" s="86"/>
    </row>
    <row r="3" spans="1:11" ht="12.5" x14ac:dyDescent="0.25">
      <c r="A3" s="83"/>
      <c r="B3" s="87"/>
      <c r="C3" s="86"/>
      <c r="D3" s="86"/>
      <c r="E3" s="86"/>
      <c r="F3" s="86"/>
      <c r="G3" s="88"/>
      <c r="H3" s="85"/>
      <c r="I3" s="85"/>
      <c r="J3" s="85"/>
      <c r="K3" s="86"/>
    </row>
    <row r="4" spans="1:11" ht="13" x14ac:dyDescent="0.25">
      <c r="A4" s="83"/>
      <c r="B4" s="89" t="s">
        <v>162</v>
      </c>
      <c r="C4" s="488">
        <f>'1. Cover Sheet'!B13</f>
        <v>0</v>
      </c>
      <c r="D4" s="489"/>
      <c r="E4" s="489"/>
      <c r="F4" s="490"/>
      <c r="G4" s="88"/>
      <c r="H4" s="85"/>
      <c r="I4" s="85"/>
      <c r="J4" s="85"/>
      <c r="K4" s="86"/>
    </row>
    <row r="5" spans="1:11" ht="13" x14ac:dyDescent="0.25">
      <c r="A5" s="83"/>
      <c r="B5" s="90"/>
      <c r="C5" s="91"/>
      <c r="D5" s="86"/>
      <c r="E5" s="86"/>
      <c r="F5" s="86"/>
      <c r="G5" s="88"/>
      <c r="H5" s="85"/>
      <c r="I5" s="85"/>
      <c r="J5" s="85"/>
      <c r="K5" s="86"/>
    </row>
    <row r="6" spans="1:11" ht="13" x14ac:dyDescent="0.25">
      <c r="A6" s="83"/>
      <c r="B6" s="90" t="s">
        <v>163</v>
      </c>
      <c r="C6" s="91"/>
      <c r="D6" s="86"/>
      <c r="E6" s="86"/>
      <c r="F6" s="86"/>
      <c r="G6" s="88"/>
      <c r="H6" s="85"/>
      <c r="I6" s="85"/>
      <c r="J6" s="85"/>
      <c r="K6" s="86"/>
    </row>
    <row r="7" spans="1:11" ht="12.5" x14ac:dyDescent="0.25">
      <c r="A7" s="83"/>
      <c r="B7" s="483" t="s">
        <v>164</v>
      </c>
      <c r="C7" s="484"/>
      <c r="D7" s="484"/>
      <c r="E7" s="86"/>
      <c r="F7" s="86"/>
      <c r="G7" s="88"/>
      <c r="H7" s="85"/>
      <c r="I7" s="85"/>
      <c r="J7" s="85"/>
      <c r="K7" s="86"/>
    </row>
    <row r="8" spans="1:11" ht="20.25" customHeight="1" x14ac:dyDescent="0.25">
      <c r="A8" s="92" t="s">
        <v>165</v>
      </c>
      <c r="B8" s="93" t="s">
        <v>166</v>
      </c>
      <c r="E8" s="86"/>
      <c r="F8" s="86"/>
      <c r="G8" s="88"/>
      <c r="H8" s="94"/>
      <c r="I8" s="95"/>
      <c r="J8" s="95"/>
      <c r="K8" s="86"/>
    </row>
    <row r="9" spans="1:11" ht="21.75" customHeight="1" x14ac:dyDescent="0.3">
      <c r="A9" s="83"/>
      <c r="B9" s="472" t="s">
        <v>338</v>
      </c>
      <c r="C9" s="485"/>
      <c r="D9" s="485"/>
      <c r="E9" s="485"/>
      <c r="F9" s="486"/>
      <c r="G9" s="96"/>
      <c r="H9" s="487" t="s">
        <v>225</v>
      </c>
      <c r="I9" s="487"/>
      <c r="J9" s="487"/>
    </row>
    <row r="10" spans="1:11" ht="39" customHeight="1" x14ac:dyDescent="0.25">
      <c r="A10" s="83"/>
      <c r="B10" s="97" t="s">
        <v>340</v>
      </c>
      <c r="C10" s="98" t="s">
        <v>291</v>
      </c>
      <c r="D10" s="98" t="s">
        <v>292</v>
      </c>
      <c r="E10" s="98" t="s">
        <v>293</v>
      </c>
      <c r="F10" s="99" t="s">
        <v>294</v>
      </c>
      <c r="G10" s="100"/>
      <c r="H10" s="101" t="s">
        <v>361</v>
      </c>
      <c r="I10" s="101" t="s">
        <v>168</v>
      </c>
      <c r="J10" s="101" t="s">
        <v>315</v>
      </c>
    </row>
    <row r="11" spans="1:11" ht="13" x14ac:dyDescent="0.3">
      <c r="A11" s="83"/>
      <c r="B11" s="102" t="s">
        <v>283</v>
      </c>
      <c r="C11" s="144"/>
      <c r="D11" s="144"/>
      <c r="E11" s="144"/>
      <c r="F11" s="144"/>
      <c r="G11" s="103"/>
      <c r="H11" s="147">
        <f>SUM(C11:F11)</f>
        <v>0</v>
      </c>
      <c r="I11" s="148">
        <v>0.35</v>
      </c>
      <c r="J11" s="147">
        <f>(H11/100)*35</f>
        <v>0</v>
      </c>
    </row>
    <row r="12" spans="1:11" ht="13" x14ac:dyDescent="0.3">
      <c r="A12" s="83"/>
      <c r="B12" s="102" t="s">
        <v>284</v>
      </c>
      <c r="C12" s="145"/>
      <c r="D12" s="145"/>
      <c r="E12" s="145"/>
      <c r="F12" s="145"/>
      <c r="G12" s="103"/>
      <c r="H12" s="491"/>
      <c r="I12" s="492"/>
      <c r="J12" s="493"/>
    </row>
    <row r="13" spans="1:11" ht="13" x14ac:dyDescent="0.3">
      <c r="A13" s="83"/>
      <c r="B13" s="102" t="s">
        <v>285</v>
      </c>
      <c r="C13" s="144"/>
      <c r="D13" s="144"/>
      <c r="E13" s="144"/>
      <c r="F13" s="144"/>
      <c r="G13" s="103"/>
      <c r="H13" s="149">
        <f>SUM(C13:F13)</f>
        <v>0</v>
      </c>
      <c r="I13" s="150">
        <v>0.35</v>
      </c>
      <c r="J13" s="149">
        <f>(H13/100)*35</f>
        <v>0</v>
      </c>
    </row>
    <row r="14" spans="1:11" ht="13" x14ac:dyDescent="0.3">
      <c r="A14" s="83"/>
      <c r="B14" s="102" t="s">
        <v>286</v>
      </c>
      <c r="C14" s="145"/>
      <c r="D14" s="145"/>
      <c r="E14" s="145"/>
      <c r="F14" s="145"/>
      <c r="G14" s="104"/>
      <c r="H14" s="491"/>
      <c r="I14" s="492"/>
      <c r="J14" s="493"/>
    </row>
    <row r="15" spans="1:11" ht="13" x14ac:dyDescent="0.3">
      <c r="A15" s="83"/>
      <c r="B15" s="105" t="s">
        <v>287</v>
      </c>
      <c r="C15" s="144"/>
      <c r="D15" s="144"/>
      <c r="E15" s="144"/>
      <c r="F15" s="144"/>
      <c r="G15" s="104"/>
      <c r="H15" s="149">
        <f>SUM(C15:F15)</f>
        <v>0</v>
      </c>
      <c r="I15" s="150">
        <v>0.24</v>
      </c>
      <c r="J15" s="149">
        <f>(H15/100)*24</f>
        <v>0</v>
      </c>
    </row>
    <row r="16" spans="1:11" ht="13" x14ac:dyDescent="0.3">
      <c r="A16" s="83"/>
      <c r="B16" s="105" t="s">
        <v>288</v>
      </c>
      <c r="C16" s="145"/>
      <c r="D16" s="145"/>
      <c r="E16" s="145"/>
      <c r="F16" s="145"/>
      <c r="G16" s="104"/>
      <c r="H16" s="491"/>
      <c r="I16" s="492"/>
      <c r="J16" s="493"/>
    </row>
    <row r="17" spans="1:10" ht="13" x14ac:dyDescent="0.3">
      <c r="A17" s="83"/>
      <c r="B17" s="105" t="s">
        <v>289</v>
      </c>
      <c r="C17" s="144"/>
      <c r="D17" s="144"/>
      <c r="E17" s="144"/>
      <c r="F17" s="144"/>
      <c r="G17" s="104"/>
      <c r="H17" s="149">
        <f>SUM(C17:F17)</f>
        <v>0</v>
      </c>
      <c r="I17" s="150">
        <v>0.03</v>
      </c>
      <c r="J17" s="149">
        <f>(H17/100)*3</f>
        <v>0</v>
      </c>
    </row>
    <row r="18" spans="1:10" ht="13" x14ac:dyDescent="0.3">
      <c r="A18" s="83"/>
      <c r="B18" s="106" t="s">
        <v>290</v>
      </c>
      <c r="C18" s="146"/>
      <c r="D18" s="146"/>
      <c r="E18" s="146"/>
      <c r="F18" s="146"/>
      <c r="G18" s="103"/>
      <c r="H18" s="494"/>
      <c r="I18" s="495"/>
      <c r="J18" s="496"/>
    </row>
    <row r="19" spans="1:10" s="94" customFormat="1" ht="13" x14ac:dyDescent="0.3">
      <c r="A19" s="107"/>
      <c r="B19" s="105" t="s">
        <v>169</v>
      </c>
      <c r="C19" s="144"/>
      <c r="D19" s="144"/>
      <c r="E19" s="144"/>
      <c r="F19" s="144"/>
      <c r="G19" s="104"/>
      <c r="H19" s="151">
        <f>SUM(C19:F19)</f>
        <v>0</v>
      </c>
      <c r="I19" s="152">
        <v>0.03</v>
      </c>
      <c r="J19" s="151">
        <f>(H19/100)*3</f>
        <v>0</v>
      </c>
    </row>
    <row r="20" spans="1:10" s="31" customFormat="1" ht="28" customHeight="1" x14ac:dyDescent="0.3">
      <c r="A20" s="26"/>
      <c r="B20" s="108"/>
      <c r="C20" s="109"/>
      <c r="D20" s="109"/>
      <c r="E20" s="109"/>
      <c r="F20" s="109"/>
      <c r="G20" s="110"/>
      <c r="H20" s="497" t="s">
        <v>341</v>
      </c>
      <c r="I20" s="498"/>
      <c r="J20" s="111">
        <f>SUM(J11+J13+J15+J17+J19)</f>
        <v>0</v>
      </c>
    </row>
    <row r="21" spans="1:10" s="31" customFormat="1" ht="13" x14ac:dyDescent="0.3">
      <c r="A21" s="26"/>
      <c r="B21" s="108"/>
      <c r="C21" s="109"/>
      <c r="D21" s="109"/>
      <c r="E21" s="109"/>
      <c r="F21" s="109"/>
      <c r="G21" s="110"/>
      <c r="H21" s="112"/>
      <c r="I21" s="113"/>
      <c r="J21" s="112"/>
    </row>
    <row r="22" spans="1:10" s="94" customFormat="1" ht="47.5" customHeight="1" x14ac:dyDescent="0.3">
      <c r="A22" s="107"/>
      <c r="B22" s="114" t="s">
        <v>339</v>
      </c>
      <c r="C22" s="98" t="s">
        <v>291</v>
      </c>
      <c r="D22" s="98" t="s">
        <v>292</v>
      </c>
      <c r="E22" s="98" t="s">
        <v>293</v>
      </c>
      <c r="F22" s="99" t="s">
        <v>294</v>
      </c>
      <c r="G22" s="115"/>
      <c r="H22" s="101" t="s">
        <v>362</v>
      </c>
      <c r="I22" s="101" t="s">
        <v>363</v>
      </c>
      <c r="J22" s="101" t="s">
        <v>315</v>
      </c>
    </row>
    <row r="23" spans="1:10" ht="15.75" customHeight="1" x14ac:dyDescent="0.3">
      <c r="A23" s="83"/>
      <c r="B23" s="116" t="s">
        <v>283</v>
      </c>
      <c r="C23" s="144"/>
      <c r="D23" s="144"/>
      <c r="E23" s="144"/>
      <c r="F23" s="144"/>
      <c r="G23" s="103"/>
      <c r="H23" s="147">
        <f>SUM(C23:F23)</f>
        <v>0</v>
      </c>
      <c r="I23" s="153">
        <v>0.35</v>
      </c>
      <c r="J23" s="147">
        <f>(H23/100)*35</f>
        <v>0</v>
      </c>
    </row>
    <row r="24" spans="1:10" ht="15.75" customHeight="1" x14ac:dyDescent="0.3">
      <c r="A24" s="83"/>
      <c r="B24" s="102" t="s">
        <v>284</v>
      </c>
      <c r="C24" s="145"/>
      <c r="D24" s="145"/>
      <c r="E24" s="145"/>
      <c r="F24" s="145"/>
      <c r="G24" s="104"/>
      <c r="H24" s="491"/>
      <c r="I24" s="492"/>
      <c r="J24" s="493"/>
    </row>
    <row r="25" spans="1:10" ht="15.75" customHeight="1" x14ac:dyDescent="0.3">
      <c r="A25" s="83"/>
      <c r="B25" s="102" t="s">
        <v>285</v>
      </c>
      <c r="C25" s="144"/>
      <c r="D25" s="144"/>
      <c r="E25" s="144"/>
      <c r="F25" s="144"/>
      <c r="G25" s="104"/>
      <c r="H25" s="149">
        <f>SUM(C25:F25)</f>
        <v>0</v>
      </c>
      <c r="I25" s="154">
        <v>0.35</v>
      </c>
      <c r="J25" s="149">
        <f>(H25/100)*35</f>
        <v>0</v>
      </c>
    </row>
    <row r="26" spans="1:10" ht="15.75" customHeight="1" x14ac:dyDescent="0.3">
      <c r="A26" s="83"/>
      <c r="B26" s="102" t="s">
        <v>286</v>
      </c>
      <c r="C26" s="145"/>
      <c r="D26" s="145"/>
      <c r="E26" s="145"/>
      <c r="F26" s="145"/>
      <c r="G26" s="104"/>
      <c r="H26" s="491"/>
      <c r="I26" s="492"/>
      <c r="J26" s="493"/>
    </row>
    <row r="27" spans="1:10" ht="15.75" customHeight="1" x14ac:dyDescent="0.3">
      <c r="A27" s="83"/>
      <c r="B27" s="105" t="s">
        <v>287</v>
      </c>
      <c r="C27" s="144"/>
      <c r="D27" s="144"/>
      <c r="E27" s="144"/>
      <c r="F27" s="144"/>
      <c r="G27" s="104"/>
      <c r="H27" s="149">
        <f>SUM(C27:F27)</f>
        <v>0</v>
      </c>
      <c r="I27" s="154">
        <v>0.24</v>
      </c>
      <c r="J27" s="149">
        <f>(H27/100)*24</f>
        <v>0</v>
      </c>
    </row>
    <row r="28" spans="1:10" ht="15.75" customHeight="1" x14ac:dyDescent="0.3">
      <c r="A28" s="83"/>
      <c r="B28" s="105" t="s">
        <v>288</v>
      </c>
      <c r="C28" s="145"/>
      <c r="D28" s="145"/>
      <c r="E28" s="145"/>
      <c r="F28" s="145"/>
      <c r="G28" s="103"/>
      <c r="H28" s="491"/>
      <c r="I28" s="492"/>
      <c r="J28" s="493"/>
    </row>
    <row r="29" spans="1:10" ht="15.75" customHeight="1" x14ac:dyDescent="0.3">
      <c r="A29" s="83"/>
      <c r="B29" s="105" t="s">
        <v>289</v>
      </c>
      <c r="C29" s="144"/>
      <c r="D29" s="144"/>
      <c r="E29" s="144"/>
      <c r="F29" s="144"/>
      <c r="G29" s="103"/>
      <c r="H29" s="149">
        <f>SUM(C29:F29)</f>
        <v>0</v>
      </c>
      <c r="I29" s="154">
        <v>0.03</v>
      </c>
      <c r="J29" s="149">
        <f>(H29/100)*3</f>
        <v>0</v>
      </c>
    </row>
    <row r="30" spans="1:10" ht="15" customHeight="1" x14ac:dyDescent="0.3">
      <c r="A30" s="83"/>
      <c r="B30" s="105" t="s">
        <v>290</v>
      </c>
      <c r="C30" s="145"/>
      <c r="D30" s="145"/>
      <c r="E30" s="145"/>
      <c r="F30" s="145"/>
      <c r="G30" s="103"/>
      <c r="H30" s="502"/>
      <c r="I30" s="503"/>
      <c r="J30" s="504"/>
    </row>
    <row r="31" spans="1:10" ht="15" customHeight="1" x14ac:dyDescent="0.3">
      <c r="A31" s="83"/>
      <c r="B31" s="105" t="s">
        <v>169</v>
      </c>
      <c r="C31" s="144"/>
      <c r="D31" s="144"/>
      <c r="E31" s="144"/>
      <c r="F31" s="144"/>
      <c r="G31" s="103"/>
      <c r="H31" s="149">
        <f>SUM(C31:F31)</f>
        <v>0</v>
      </c>
      <c r="I31" s="154">
        <v>0.03</v>
      </c>
      <c r="J31" s="149">
        <f>(H31/100)*3</f>
        <v>0</v>
      </c>
    </row>
    <row r="32" spans="1:10" ht="25.5" customHeight="1" x14ac:dyDescent="0.25">
      <c r="A32" s="83"/>
      <c r="B32" s="119"/>
      <c r="C32" s="83"/>
      <c r="D32" s="83"/>
      <c r="E32" s="83"/>
      <c r="F32" s="83"/>
      <c r="G32" s="120"/>
      <c r="H32" s="497" t="s">
        <v>342</v>
      </c>
      <c r="I32" s="498"/>
      <c r="J32" s="111">
        <f>SUM(J23+J25+J27+J29+J31)</f>
        <v>0</v>
      </c>
    </row>
    <row r="33" spans="1:10" ht="12.5" x14ac:dyDescent="0.25">
      <c r="A33" s="83"/>
      <c r="B33" s="121"/>
      <c r="C33" s="83"/>
      <c r="D33" s="83"/>
      <c r="E33" s="83"/>
      <c r="F33" s="83"/>
      <c r="G33" s="83"/>
      <c r="H33" s="83"/>
      <c r="I33" s="83"/>
      <c r="J33" s="83"/>
    </row>
    <row r="34" spans="1:10" ht="21.75" customHeight="1" x14ac:dyDescent="0.3">
      <c r="A34" s="83"/>
      <c r="B34" s="473" t="s">
        <v>347</v>
      </c>
      <c r="C34" s="370"/>
      <c r="D34" s="370"/>
      <c r="E34" s="370"/>
      <c r="F34" s="371"/>
      <c r="G34" s="122"/>
    </row>
    <row r="35" spans="1:10" ht="15" customHeight="1" x14ac:dyDescent="0.25">
      <c r="A35" s="83"/>
      <c r="B35" s="474" t="s">
        <v>346</v>
      </c>
      <c r="C35" s="476" t="s">
        <v>299</v>
      </c>
      <c r="D35" s="476" t="s">
        <v>300</v>
      </c>
      <c r="E35" s="123"/>
      <c r="F35" s="83"/>
      <c r="G35" s="120"/>
    </row>
    <row r="36" spans="1:10" ht="39" customHeight="1" x14ac:dyDescent="0.25">
      <c r="A36" s="83"/>
      <c r="B36" s="475"/>
      <c r="C36" s="476"/>
      <c r="D36" s="476"/>
      <c r="E36" s="123"/>
      <c r="F36" s="83"/>
      <c r="G36" s="120"/>
      <c r="H36" s="101" t="s">
        <v>364</v>
      </c>
      <c r="I36" s="101" t="s">
        <v>363</v>
      </c>
      <c r="J36" s="101" t="s">
        <v>365</v>
      </c>
    </row>
    <row r="37" spans="1:10" ht="15.75" customHeight="1" x14ac:dyDescent="0.25">
      <c r="A37" s="83"/>
      <c r="B37" s="124" t="s">
        <v>301</v>
      </c>
      <c r="C37" s="155"/>
      <c r="D37" s="155"/>
      <c r="E37" s="83"/>
      <c r="F37" s="83"/>
      <c r="G37" s="120"/>
      <c r="H37" s="151">
        <f>SUM(C37:D37)</f>
        <v>0</v>
      </c>
      <c r="I37" s="157">
        <v>0.3</v>
      </c>
      <c r="J37" s="151">
        <f>(H37/100)*30</f>
        <v>0</v>
      </c>
    </row>
    <row r="38" spans="1:10" ht="15.75" customHeight="1" x14ac:dyDescent="0.25">
      <c r="A38" s="83"/>
      <c r="B38" s="124" t="s">
        <v>302</v>
      </c>
      <c r="C38" s="156"/>
      <c r="D38" s="156"/>
      <c r="E38" s="83"/>
      <c r="F38" s="83"/>
      <c r="G38" s="33"/>
      <c r="H38" s="500"/>
      <c r="I38" s="500"/>
      <c r="J38" s="500"/>
    </row>
    <row r="39" spans="1:10" ht="15.75" customHeight="1" x14ac:dyDescent="0.25">
      <c r="A39" s="83"/>
      <c r="B39" s="102" t="s">
        <v>283</v>
      </c>
      <c r="C39" s="155"/>
      <c r="D39" s="155"/>
      <c r="E39" s="83"/>
      <c r="F39" s="83"/>
      <c r="G39" s="33"/>
      <c r="H39" s="151">
        <f>SUM(C39:D39)</f>
        <v>0</v>
      </c>
      <c r="I39" s="157">
        <v>0.25</v>
      </c>
      <c r="J39" s="151">
        <f>(H39/100)*25</f>
        <v>0</v>
      </c>
    </row>
    <row r="40" spans="1:10" ht="15.75" customHeight="1" x14ac:dyDescent="0.25">
      <c r="A40" s="83"/>
      <c r="B40" s="102" t="s">
        <v>284</v>
      </c>
      <c r="C40" s="156"/>
      <c r="D40" s="156"/>
      <c r="E40" s="83"/>
      <c r="F40" s="83"/>
      <c r="G40" s="33"/>
      <c r="H40" s="500"/>
      <c r="I40" s="500"/>
      <c r="J40" s="500"/>
    </row>
    <row r="41" spans="1:10" ht="15.75" customHeight="1" x14ac:dyDescent="0.25">
      <c r="A41" s="83"/>
      <c r="B41" s="102" t="s">
        <v>285</v>
      </c>
      <c r="C41" s="155"/>
      <c r="D41" s="155"/>
      <c r="E41" s="83"/>
      <c r="F41" s="83"/>
      <c r="G41" s="33"/>
      <c r="H41" s="151">
        <f>SUM(C41:D41)</f>
        <v>0</v>
      </c>
      <c r="I41" s="157">
        <v>0.25</v>
      </c>
      <c r="J41" s="151">
        <f>(H41/100)*25</f>
        <v>0</v>
      </c>
    </row>
    <row r="42" spans="1:10" ht="15.75" customHeight="1" x14ac:dyDescent="0.25">
      <c r="A42" s="83"/>
      <c r="B42" s="102" t="s">
        <v>286</v>
      </c>
      <c r="C42" s="156"/>
      <c r="D42" s="156"/>
      <c r="E42" s="83"/>
      <c r="F42" s="83"/>
      <c r="G42" s="33"/>
      <c r="H42" s="499"/>
      <c r="I42" s="499"/>
      <c r="J42" s="499"/>
    </row>
    <row r="43" spans="1:10" ht="15.75" customHeight="1" x14ac:dyDescent="0.25">
      <c r="A43" s="83"/>
      <c r="B43" s="105" t="s">
        <v>287</v>
      </c>
      <c r="C43" s="155"/>
      <c r="D43" s="155"/>
      <c r="E43" s="83"/>
      <c r="F43" s="83"/>
      <c r="G43" s="33"/>
      <c r="H43" s="151">
        <f>SUM(C43:D43)</f>
        <v>0</v>
      </c>
      <c r="I43" s="157">
        <v>0.14000000000000001</v>
      </c>
      <c r="J43" s="151">
        <f>(H43/100)*14</f>
        <v>0</v>
      </c>
    </row>
    <row r="44" spans="1:10" ht="15.75" customHeight="1" x14ac:dyDescent="0.25">
      <c r="A44" s="83"/>
      <c r="B44" s="105" t="s">
        <v>288</v>
      </c>
      <c r="C44" s="156"/>
      <c r="D44" s="156"/>
      <c r="E44" s="83"/>
      <c r="F44" s="83"/>
      <c r="G44" s="33"/>
      <c r="H44" s="500"/>
      <c r="I44" s="500"/>
      <c r="J44" s="500"/>
    </row>
    <row r="45" spans="1:10" ht="15.75" customHeight="1" x14ac:dyDescent="0.25">
      <c r="A45" s="83"/>
      <c r="B45" s="105" t="s">
        <v>289</v>
      </c>
      <c r="C45" s="155"/>
      <c r="D45" s="155"/>
      <c r="E45" s="83"/>
      <c r="F45" s="83"/>
      <c r="G45" s="33"/>
      <c r="H45" s="151">
        <f>SUM(C45:D45)</f>
        <v>0</v>
      </c>
      <c r="I45" s="157">
        <v>0.03</v>
      </c>
      <c r="J45" s="151">
        <f>(H45/100)*3</f>
        <v>0</v>
      </c>
    </row>
    <row r="46" spans="1:10" ht="15.75" customHeight="1" x14ac:dyDescent="0.25">
      <c r="A46" s="83"/>
      <c r="B46" s="105" t="s">
        <v>290</v>
      </c>
      <c r="C46" s="156"/>
      <c r="D46" s="156"/>
      <c r="E46" s="83"/>
      <c r="F46" s="83"/>
      <c r="G46" s="120"/>
      <c r="H46" s="501"/>
      <c r="I46" s="501"/>
      <c r="J46" s="501"/>
    </row>
    <row r="47" spans="1:10" ht="15.75" customHeight="1" x14ac:dyDescent="0.25">
      <c r="A47" s="83"/>
      <c r="B47" s="105" t="s">
        <v>169</v>
      </c>
      <c r="C47" s="155"/>
      <c r="D47" s="155"/>
      <c r="E47" s="83"/>
      <c r="F47" s="83"/>
      <c r="G47" s="120"/>
      <c r="H47" s="151">
        <f>SUM(C47:D47)</f>
        <v>0</v>
      </c>
      <c r="I47" s="157">
        <v>0.03</v>
      </c>
      <c r="J47" s="151">
        <f>(H47/100)*3</f>
        <v>0</v>
      </c>
    </row>
    <row r="48" spans="1:10" ht="32" customHeight="1" x14ac:dyDescent="0.25">
      <c r="A48" s="83"/>
      <c r="B48" s="83"/>
      <c r="C48" s="83"/>
      <c r="D48" s="83"/>
      <c r="E48" s="83"/>
      <c r="F48" s="83"/>
      <c r="G48" s="120"/>
      <c r="H48" s="497" t="s">
        <v>431</v>
      </c>
      <c r="I48" s="498"/>
      <c r="J48" s="111">
        <f>SUM(J37+J39+J41+J43+J45+J47)</f>
        <v>0</v>
      </c>
    </row>
    <row r="49" spans="1:13" ht="15.75" customHeight="1" x14ac:dyDescent="0.3">
      <c r="A49" s="83"/>
      <c r="B49" s="125"/>
      <c r="C49" s="125"/>
      <c r="D49" s="83"/>
      <c r="E49" s="83"/>
      <c r="F49" s="83"/>
      <c r="G49" s="120"/>
    </row>
    <row r="50" spans="1:13" ht="21.75" customHeight="1" x14ac:dyDescent="0.25">
      <c r="A50" s="83"/>
      <c r="G50" s="96"/>
      <c r="H50" s="126"/>
      <c r="I50" s="127" t="s">
        <v>167</v>
      </c>
      <c r="J50" s="128" t="s">
        <v>168</v>
      </c>
      <c r="K50" s="129" t="s">
        <v>315</v>
      </c>
    </row>
    <row r="51" spans="1:13" ht="15.75" customHeight="1" x14ac:dyDescent="0.25">
      <c r="A51" s="83"/>
      <c r="G51" s="130"/>
      <c r="H51" s="131" t="s">
        <v>343</v>
      </c>
      <c r="I51" s="132">
        <f>J20</f>
        <v>0</v>
      </c>
      <c r="J51" s="133">
        <v>0.38</v>
      </c>
      <c r="K51" s="158">
        <f>I51/100*38</f>
        <v>0</v>
      </c>
    </row>
    <row r="52" spans="1:13" ht="15.75" customHeight="1" x14ac:dyDescent="0.25">
      <c r="A52" s="83"/>
      <c r="G52" s="120"/>
      <c r="H52" s="131" t="s">
        <v>344</v>
      </c>
      <c r="I52" s="132">
        <f>J32</f>
        <v>0</v>
      </c>
      <c r="J52" s="133">
        <v>0.38</v>
      </c>
      <c r="K52" s="158">
        <f>I52/100*38</f>
        <v>0</v>
      </c>
      <c r="M52" s="134"/>
    </row>
    <row r="53" spans="1:13" ht="15.75" customHeight="1" x14ac:dyDescent="0.25">
      <c r="A53" s="83"/>
      <c r="G53" s="120"/>
      <c r="H53" s="131" t="s">
        <v>345</v>
      </c>
      <c r="I53" s="135">
        <f>J48</f>
        <v>0</v>
      </c>
      <c r="J53" s="133">
        <v>0.24</v>
      </c>
      <c r="K53" s="158">
        <f>I53/100*24</f>
        <v>0</v>
      </c>
    </row>
    <row r="54" spans="1:13" ht="37.5" customHeight="1" x14ac:dyDescent="0.25">
      <c r="A54" s="83"/>
      <c r="G54" s="120"/>
      <c r="L54" s="136"/>
      <c r="M54" s="136"/>
    </row>
    <row r="55" spans="1:13" ht="15.75" customHeight="1" x14ac:dyDescent="0.25">
      <c r="A55" s="83"/>
      <c r="G55" s="120"/>
    </row>
    <row r="56" spans="1:13" ht="15.75" customHeight="1" x14ac:dyDescent="0.3">
      <c r="A56" s="83"/>
      <c r="B56" s="472" t="s">
        <v>432</v>
      </c>
      <c r="C56" s="370"/>
      <c r="D56" s="370"/>
      <c r="E56" s="370"/>
      <c r="F56" s="371"/>
      <c r="G56" s="120"/>
    </row>
    <row r="57" spans="1:13" ht="47.5" customHeight="1" x14ac:dyDescent="0.25">
      <c r="A57" s="83"/>
      <c r="B57" s="137" t="s">
        <v>348</v>
      </c>
      <c r="C57" s="98" t="s">
        <v>291</v>
      </c>
      <c r="D57" s="98" t="s">
        <v>292</v>
      </c>
      <c r="E57" s="98" t="s">
        <v>293</v>
      </c>
      <c r="F57" s="99" t="s">
        <v>294</v>
      </c>
      <c r="G57" s="120"/>
    </row>
    <row r="58" spans="1:13" ht="15.75" customHeight="1" x14ac:dyDescent="0.25">
      <c r="A58" s="83"/>
      <c r="B58" s="138" t="s">
        <v>295</v>
      </c>
      <c r="C58" s="156"/>
      <c r="D58" s="156"/>
      <c r="E58" s="156"/>
      <c r="F58" s="156"/>
      <c r="G58" s="120"/>
    </row>
    <row r="59" spans="1:13" ht="15.75" customHeight="1" x14ac:dyDescent="0.25">
      <c r="A59" s="83"/>
      <c r="B59" s="138" t="s">
        <v>296</v>
      </c>
      <c r="C59" s="156"/>
      <c r="D59" s="156"/>
      <c r="E59" s="156"/>
      <c r="F59" s="156"/>
      <c r="G59" s="120"/>
    </row>
    <row r="60" spans="1:13" ht="15.75" customHeight="1" x14ac:dyDescent="0.25">
      <c r="A60" s="83"/>
      <c r="B60" s="119"/>
      <c r="C60" s="83"/>
      <c r="D60" s="83"/>
      <c r="E60" s="83"/>
      <c r="F60" s="83"/>
      <c r="G60" s="120"/>
    </row>
    <row r="61" spans="1:13" ht="15.75" customHeight="1" x14ac:dyDescent="0.3">
      <c r="A61" s="83"/>
      <c r="B61" s="472" t="s">
        <v>350</v>
      </c>
      <c r="C61" s="370"/>
      <c r="D61" s="370"/>
      <c r="E61" s="370"/>
      <c r="F61" s="371"/>
      <c r="G61" s="120"/>
    </row>
    <row r="62" spans="1:13" ht="15.75" customHeight="1" x14ac:dyDescent="0.25">
      <c r="A62" s="83"/>
      <c r="B62" s="474" t="s">
        <v>349</v>
      </c>
      <c r="C62" s="476" t="s">
        <v>297</v>
      </c>
      <c r="D62" s="476" t="s">
        <v>298</v>
      </c>
      <c r="E62" s="83"/>
      <c r="F62" s="83"/>
      <c r="G62" s="120"/>
    </row>
    <row r="63" spans="1:13" ht="26" customHeight="1" x14ac:dyDescent="0.25">
      <c r="A63" s="83"/>
      <c r="B63" s="475"/>
      <c r="C63" s="476"/>
      <c r="D63" s="476"/>
      <c r="E63" s="83"/>
      <c r="F63" s="123"/>
      <c r="G63" s="120"/>
    </row>
    <row r="64" spans="1:13" ht="15.75" customHeight="1" x14ac:dyDescent="0.25">
      <c r="A64" s="83"/>
      <c r="B64" s="138" t="s">
        <v>296</v>
      </c>
      <c r="C64" s="156"/>
      <c r="D64" s="156"/>
      <c r="E64" s="83"/>
      <c r="F64" s="123"/>
      <c r="G64" s="120"/>
    </row>
    <row r="65" spans="1:7" ht="15.75" customHeight="1" x14ac:dyDescent="0.25">
      <c r="A65" s="83"/>
      <c r="G65" s="120"/>
    </row>
    <row r="66" spans="1:7" ht="15.75" customHeight="1" x14ac:dyDescent="0.3">
      <c r="B66" s="472" t="s">
        <v>351</v>
      </c>
      <c r="C66" s="370"/>
      <c r="D66" s="370"/>
      <c r="E66" s="370"/>
      <c r="F66" s="371"/>
    </row>
    <row r="67" spans="1:7" ht="15.75" customHeight="1" x14ac:dyDescent="0.25">
      <c r="B67" s="83"/>
      <c r="C67" s="83"/>
      <c r="D67" s="83"/>
      <c r="E67" s="83"/>
      <c r="F67" s="123"/>
    </row>
    <row r="68" spans="1:7" ht="26" x14ac:dyDescent="0.25">
      <c r="B68" s="139" t="s">
        <v>352</v>
      </c>
      <c r="C68" s="140" t="s">
        <v>170</v>
      </c>
      <c r="F68" s="83"/>
    </row>
    <row r="69" spans="1:7" ht="15.75" customHeight="1" x14ac:dyDescent="0.25">
      <c r="B69" s="141" t="s">
        <v>172</v>
      </c>
      <c r="C69" s="159"/>
      <c r="F69" s="83"/>
    </row>
    <row r="70" spans="1:7" ht="15.75" customHeight="1" x14ac:dyDescent="0.25">
      <c r="B70" s="141" t="s">
        <v>174</v>
      </c>
      <c r="C70" s="159"/>
      <c r="F70" s="83"/>
    </row>
    <row r="71" spans="1:7" ht="15.75" customHeight="1" x14ac:dyDescent="0.25">
      <c r="B71" s="141" t="s">
        <v>175</v>
      </c>
      <c r="C71" s="159"/>
      <c r="F71" s="83"/>
    </row>
    <row r="72" spans="1:7" ht="15.75" customHeight="1" x14ac:dyDescent="0.25">
      <c r="B72" s="141" t="s">
        <v>177</v>
      </c>
      <c r="C72" s="159"/>
      <c r="F72" s="83"/>
    </row>
    <row r="73" spans="1:7" ht="15.75" customHeight="1" x14ac:dyDescent="0.25">
      <c r="B73" s="141" t="s">
        <v>179</v>
      </c>
      <c r="C73" s="159"/>
      <c r="F73" s="83"/>
    </row>
    <row r="74" spans="1:7" ht="15.75" customHeight="1" x14ac:dyDescent="0.25">
      <c r="B74" s="141" t="s">
        <v>181</v>
      </c>
      <c r="C74" s="159"/>
      <c r="F74" s="83"/>
    </row>
    <row r="75" spans="1:7" ht="15.75" customHeight="1" x14ac:dyDescent="0.25">
      <c r="B75" s="142"/>
      <c r="C75" s="140" t="s">
        <v>171</v>
      </c>
      <c r="F75" s="83"/>
    </row>
    <row r="76" spans="1:7" ht="15.75" customHeight="1" x14ac:dyDescent="0.25">
      <c r="B76" s="143" t="s">
        <v>173</v>
      </c>
      <c r="C76" s="159"/>
      <c r="F76" s="83"/>
    </row>
    <row r="77" spans="1:7" ht="15.75" customHeight="1" x14ac:dyDescent="0.25">
      <c r="B77" s="143" t="s">
        <v>4</v>
      </c>
      <c r="C77" s="159"/>
      <c r="F77" s="83"/>
    </row>
    <row r="78" spans="1:7" ht="15.75" customHeight="1" x14ac:dyDescent="0.25">
      <c r="B78" s="143" t="s">
        <v>176</v>
      </c>
      <c r="C78" s="159"/>
      <c r="F78" s="83"/>
    </row>
    <row r="79" spans="1:7" ht="15.75" customHeight="1" x14ac:dyDescent="0.25">
      <c r="B79" s="143" t="s">
        <v>178</v>
      </c>
      <c r="C79" s="159"/>
      <c r="F79" s="83"/>
    </row>
    <row r="80" spans="1:7" ht="15.75" customHeight="1" x14ac:dyDescent="0.25">
      <c r="B80" s="143" t="s">
        <v>180</v>
      </c>
      <c r="C80" s="159"/>
      <c r="F80" s="83"/>
    </row>
    <row r="81" spans="2:6" ht="15.75" customHeight="1" x14ac:dyDescent="0.25">
      <c r="B81" s="143" t="s">
        <v>182</v>
      </c>
      <c r="C81" s="159"/>
      <c r="F81" s="83"/>
    </row>
    <row r="82" spans="2:6" ht="15.75" customHeight="1" x14ac:dyDescent="0.25">
      <c r="B82" s="83"/>
      <c r="C82" s="83"/>
      <c r="D82" s="83"/>
      <c r="E82" s="83"/>
      <c r="F82" s="83"/>
    </row>
    <row r="83" spans="2:6" ht="26" x14ac:dyDescent="0.25">
      <c r="B83" s="139" t="s">
        <v>353</v>
      </c>
      <c r="C83" s="140" t="s">
        <v>171</v>
      </c>
      <c r="D83" s="140" t="s">
        <v>183</v>
      </c>
      <c r="E83" s="140" t="s">
        <v>184</v>
      </c>
      <c r="F83" s="83"/>
    </row>
    <row r="84" spans="2:6" ht="15.75" customHeight="1" x14ac:dyDescent="0.25">
      <c r="B84" s="105" t="s">
        <v>185</v>
      </c>
      <c r="C84" s="160"/>
      <c r="D84" s="160"/>
      <c r="E84" s="160"/>
      <c r="F84" s="83"/>
    </row>
    <row r="85" spans="2:6" ht="15.75" customHeight="1" x14ac:dyDescent="0.25">
      <c r="B85" s="105" t="s">
        <v>313</v>
      </c>
      <c r="C85" s="160"/>
      <c r="D85" s="160"/>
      <c r="E85" s="160"/>
      <c r="F85" s="83"/>
    </row>
    <row r="86" spans="2:6" ht="15.75" customHeight="1" x14ac:dyDescent="0.25">
      <c r="B86" s="105" t="s">
        <v>186</v>
      </c>
      <c r="C86" s="160"/>
      <c r="D86" s="160"/>
      <c r="E86" s="160"/>
      <c r="F86" s="83"/>
    </row>
    <row r="87" spans="2:6" ht="15.75" customHeight="1" x14ac:dyDescent="0.25">
      <c r="B87" s="105" t="s">
        <v>187</v>
      </c>
      <c r="C87" s="160"/>
      <c r="D87" s="160"/>
      <c r="E87" s="160"/>
      <c r="F87" s="83"/>
    </row>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2:7" ht="15.75" customHeight="1" x14ac:dyDescent="0.25"/>
    <row r="146" spans="2:7" ht="15.75" customHeight="1" x14ac:dyDescent="0.25"/>
    <row r="147" spans="2:7" ht="15.75" customHeight="1" x14ac:dyDescent="0.25"/>
    <row r="148" spans="2:7" ht="15.75" customHeight="1" x14ac:dyDescent="0.25"/>
    <row r="149" spans="2:7" ht="15.75" customHeight="1" x14ac:dyDescent="0.25"/>
    <row r="150" spans="2:7" ht="15.75" customHeight="1" x14ac:dyDescent="0.25"/>
    <row r="151" spans="2:7" ht="15.75" customHeight="1" x14ac:dyDescent="0.25"/>
    <row r="152" spans="2:7" ht="15.75" customHeight="1" x14ac:dyDescent="0.25"/>
    <row r="153" spans="2:7" ht="15.75" customHeight="1" x14ac:dyDescent="0.25"/>
    <row r="154" spans="2:7" ht="15.75" customHeight="1" x14ac:dyDescent="0.25"/>
    <row r="155" spans="2:7" ht="15.75" customHeight="1" x14ac:dyDescent="0.25"/>
    <row r="156" spans="2:7" ht="15.75" customHeight="1" x14ac:dyDescent="0.25"/>
    <row r="157" spans="2:7" ht="15.75" customHeight="1" x14ac:dyDescent="0.25"/>
    <row r="158" spans="2:7" ht="15.75" customHeight="1" x14ac:dyDescent="0.25"/>
    <row r="159" spans="2:7" ht="15.75" customHeight="1" x14ac:dyDescent="0.25">
      <c r="B159" s="83"/>
      <c r="G159" s="120"/>
    </row>
    <row r="160" spans="2:7" ht="15.75" customHeight="1" x14ac:dyDescent="0.25">
      <c r="B160" s="83"/>
      <c r="G160" s="120"/>
    </row>
    <row r="161" spans="2:7" ht="15.75" customHeight="1" x14ac:dyDescent="0.25">
      <c r="B161" s="83"/>
      <c r="G161" s="120"/>
    </row>
    <row r="162" spans="2:7" ht="15.75" customHeight="1" x14ac:dyDescent="0.25">
      <c r="B162" s="83"/>
      <c r="G162" s="120"/>
    </row>
    <row r="163" spans="2:7" ht="15.75" customHeight="1" x14ac:dyDescent="0.25">
      <c r="B163" s="83"/>
      <c r="G163" s="120"/>
    </row>
    <row r="164" spans="2:7" ht="15.75" customHeight="1" x14ac:dyDescent="0.25">
      <c r="B164" s="83"/>
      <c r="G164" s="120"/>
    </row>
    <row r="165" spans="2:7" ht="15.75" customHeight="1" x14ac:dyDescent="0.25">
      <c r="B165" s="83"/>
      <c r="G165" s="120"/>
    </row>
    <row r="166" spans="2:7" ht="15.75" customHeight="1" x14ac:dyDescent="0.25">
      <c r="B166" s="83"/>
      <c r="G166" s="120"/>
    </row>
    <row r="167" spans="2:7" ht="15.75" customHeight="1" x14ac:dyDescent="0.25">
      <c r="B167" s="83"/>
      <c r="G167" s="120"/>
    </row>
    <row r="168" spans="2:7" ht="15.75" customHeight="1" x14ac:dyDescent="0.25">
      <c r="B168" s="83"/>
      <c r="G168" s="120"/>
    </row>
    <row r="169" spans="2:7" ht="15.75" customHeight="1" x14ac:dyDescent="0.25">
      <c r="B169" s="83"/>
      <c r="G169" s="120"/>
    </row>
    <row r="170" spans="2:7" ht="15.75" customHeight="1" x14ac:dyDescent="0.25">
      <c r="B170" s="83"/>
      <c r="G170" s="120"/>
    </row>
    <row r="171" spans="2:7" ht="15.75" customHeight="1" x14ac:dyDescent="0.25">
      <c r="B171" s="83"/>
      <c r="G171" s="120"/>
    </row>
    <row r="172" spans="2:7" ht="15.75" customHeight="1" x14ac:dyDescent="0.25">
      <c r="B172" s="83"/>
      <c r="G172" s="120"/>
    </row>
    <row r="173" spans="2:7" ht="15.75" customHeight="1" x14ac:dyDescent="0.25">
      <c r="B173" s="83"/>
      <c r="G173" s="120"/>
    </row>
    <row r="174" spans="2:7" ht="15.75" customHeight="1" x14ac:dyDescent="0.25">
      <c r="B174" s="83"/>
      <c r="G174" s="120"/>
    </row>
    <row r="175" spans="2:7" ht="15.75" customHeight="1" x14ac:dyDescent="0.25">
      <c r="B175" s="83"/>
      <c r="G175" s="120"/>
    </row>
    <row r="176" spans="2:7" ht="15.75" customHeight="1" x14ac:dyDescent="0.25">
      <c r="B176" s="83"/>
      <c r="G176" s="120"/>
    </row>
    <row r="177" spans="2:7" ht="15.75" customHeight="1" x14ac:dyDescent="0.25">
      <c r="B177" s="83"/>
      <c r="G177" s="120"/>
    </row>
    <row r="178" spans="2:7" ht="15.75" customHeight="1" x14ac:dyDescent="0.25">
      <c r="B178" s="83"/>
      <c r="G178" s="120"/>
    </row>
    <row r="179" spans="2:7" ht="15.75" customHeight="1" x14ac:dyDescent="0.25">
      <c r="B179" s="83"/>
      <c r="G179" s="120"/>
    </row>
    <row r="180" spans="2:7" ht="15.75" customHeight="1" x14ac:dyDescent="0.25">
      <c r="B180" s="83"/>
      <c r="G180" s="120"/>
    </row>
    <row r="181" spans="2:7" ht="15.75" customHeight="1" x14ac:dyDescent="0.25">
      <c r="B181" s="83"/>
      <c r="G181" s="120"/>
    </row>
    <row r="182" spans="2:7" ht="15.75" customHeight="1" x14ac:dyDescent="0.25">
      <c r="B182" s="83"/>
      <c r="G182" s="120"/>
    </row>
    <row r="183" spans="2:7" ht="15.75" customHeight="1" x14ac:dyDescent="0.25">
      <c r="B183" s="83"/>
      <c r="G183" s="120"/>
    </row>
    <row r="184" spans="2:7" ht="15.75" customHeight="1" x14ac:dyDescent="0.25">
      <c r="B184" s="83"/>
      <c r="G184" s="120"/>
    </row>
    <row r="185" spans="2:7" ht="15.75" customHeight="1" x14ac:dyDescent="0.25">
      <c r="B185" s="83"/>
      <c r="G185" s="120"/>
    </row>
    <row r="186" spans="2:7" ht="15.75" customHeight="1" x14ac:dyDescent="0.25">
      <c r="B186" s="83"/>
      <c r="G186" s="120"/>
    </row>
    <row r="187" spans="2:7" ht="15.75" customHeight="1" x14ac:dyDescent="0.25">
      <c r="B187" s="83"/>
      <c r="G187" s="120"/>
    </row>
    <row r="188" spans="2:7" ht="15.75" customHeight="1" x14ac:dyDescent="0.25">
      <c r="B188" s="83"/>
      <c r="G188" s="120"/>
    </row>
    <row r="189" spans="2:7" ht="15.75" customHeight="1" x14ac:dyDescent="0.25">
      <c r="B189" s="83"/>
      <c r="G189" s="120"/>
    </row>
    <row r="190" spans="2:7" ht="15.75" customHeight="1" x14ac:dyDescent="0.25">
      <c r="B190" s="83"/>
      <c r="G190" s="120"/>
    </row>
    <row r="191" spans="2:7" ht="15.75" customHeight="1" x14ac:dyDescent="0.25">
      <c r="B191" s="83"/>
      <c r="G191" s="120"/>
    </row>
    <row r="192" spans="2:7" ht="15.75" customHeight="1" x14ac:dyDescent="0.25">
      <c r="B192" s="83"/>
      <c r="G192" s="120"/>
    </row>
    <row r="193" spans="2:7" ht="15.75" customHeight="1" x14ac:dyDescent="0.25">
      <c r="B193" s="83"/>
      <c r="G193" s="120"/>
    </row>
    <row r="194" spans="2:7" ht="15.75" customHeight="1" x14ac:dyDescent="0.25">
      <c r="B194" s="83"/>
      <c r="G194" s="120"/>
    </row>
    <row r="195" spans="2:7" ht="15.75" customHeight="1" x14ac:dyDescent="0.25">
      <c r="B195" s="83"/>
      <c r="G195" s="120"/>
    </row>
    <row r="196" spans="2:7" ht="15.75" customHeight="1" x14ac:dyDescent="0.25">
      <c r="B196" s="83"/>
      <c r="G196" s="120"/>
    </row>
    <row r="197" spans="2:7" ht="15.75" customHeight="1" x14ac:dyDescent="0.25">
      <c r="B197" s="83"/>
      <c r="G197" s="120"/>
    </row>
    <row r="198" spans="2:7" ht="15.75" customHeight="1" x14ac:dyDescent="0.25">
      <c r="B198" s="83"/>
      <c r="G198" s="120"/>
    </row>
    <row r="199" spans="2:7" ht="15.75" customHeight="1" x14ac:dyDescent="0.25">
      <c r="B199" s="83"/>
      <c r="G199" s="120"/>
    </row>
    <row r="200" spans="2:7" ht="15.75" customHeight="1" x14ac:dyDescent="0.25">
      <c r="B200" s="83"/>
      <c r="G200" s="120"/>
    </row>
    <row r="201" spans="2:7" ht="15.75" customHeight="1" x14ac:dyDescent="0.25">
      <c r="B201" s="83"/>
      <c r="G201" s="120"/>
    </row>
    <row r="202" spans="2:7" ht="15.75" customHeight="1" x14ac:dyDescent="0.25">
      <c r="B202" s="83"/>
      <c r="G202" s="120"/>
    </row>
    <row r="203" spans="2:7" ht="15.75" customHeight="1" x14ac:dyDescent="0.25">
      <c r="B203" s="83"/>
      <c r="G203" s="120"/>
    </row>
    <row r="204" spans="2:7" ht="15.75" customHeight="1" x14ac:dyDescent="0.25">
      <c r="B204" s="83"/>
      <c r="G204" s="120"/>
    </row>
    <row r="205" spans="2:7" ht="15.75" customHeight="1" x14ac:dyDescent="0.25">
      <c r="B205" s="83"/>
      <c r="G205" s="120"/>
    </row>
    <row r="206" spans="2:7" ht="15.75" customHeight="1" x14ac:dyDescent="0.25">
      <c r="B206" s="83"/>
      <c r="G206" s="120"/>
    </row>
    <row r="207" spans="2:7" ht="15.75" customHeight="1" x14ac:dyDescent="0.25">
      <c r="B207" s="83"/>
      <c r="G207" s="120"/>
    </row>
    <row r="208" spans="2:7" ht="15.75" customHeight="1" x14ac:dyDescent="0.25">
      <c r="B208" s="83"/>
      <c r="G208" s="120"/>
    </row>
    <row r="209" spans="2:7" ht="15.75" customHeight="1" x14ac:dyDescent="0.25">
      <c r="B209" s="83"/>
      <c r="G209" s="120"/>
    </row>
    <row r="210" spans="2:7" ht="15.75" customHeight="1" x14ac:dyDescent="0.25">
      <c r="B210" s="83"/>
      <c r="G210" s="120"/>
    </row>
    <row r="211" spans="2:7" ht="15.75" customHeight="1" x14ac:dyDescent="0.25">
      <c r="B211" s="83"/>
      <c r="G211" s="120"/>
    </row>
    <row r="212" spans="2:7" ht="15.75" customHeight="1" x14ac:dyDescent="0.25">
      <c r="B212" s="83"/>
      <c r="G212" s="120"/>
    </row>
    <row r="213" spans="2:7" ht="15.75" customHeight="1" x14ac:dyDescent="0.25">
      <c r="B213" s="83"/>
      <c r="G213" s="120"/>
    </row>
    <row r="214" spans="2:7" ht="15.75" customHeight="1" x14ac:dyDescent="0.25">
      <c r="B214" s="83"/>
      <c r="G214" s="120"/>
    </row>
    <row r="215" spans="2:7" ht="15.75" customHeight="1" x14ac:dyDescent="0.25">
      <c r="B215" s="83"/>
      <c r="G215" s="120"/>
    </row>
    <row r="216" spans="2:7" ht="15.75" customHeight="1" x14ac:dyDescent="0.25">
      <c r="B216" s="83"/>
      <c r="G216" s="120"/>
    </row>
    <row r="217" spans="2:7" ht="15.75" customHeight="1" x14ac:dyDescent="0.25">
      <c r="B217" s="83"/>
      <c r="G217" s="120"/>
    </row>
    <row r="218" spans="2:7" ht="15.75" customHeight="1" x14ac:dyDescent="0.25">
      <c r="B218" s="83"/>
      <c r="G218" s="120"/>
    </row>
    <row r="219" spans="2:7" ht="15.75" customHeight="1" x14ac:dyDescent="0.25">
      <c r="B219" s="83"/>
      <c r="G219" s="120"/>
    </row>
    <row r="220" spans="2:7" ht="15.75" customHeight="1" x14ac:dyDescent="0.25">
      <c r="B220" s="83"/>
      <c r="G220" s="120"/>
    </row>
    <row r="221" spans="2:7" ht="15.75" customHeight="1" x14ac:dyDescent="0.25">
      <c r="B221" s="83"/>
      <c r="G221" s="120"/>
    </row>
    <row r="222" spans="2:7" ht="15.75" customHeight="1" x14ac:dyDescent="0.25">
      <c r="B222" s="83"/>
      <c r="G222" s="120"/>
    </row>
    <row r="223" spans="2:7" ht="15.75" customHeight="1" x14ac:dyDescent="0.25">
      <c r="B223" s="83"/>
      <c r="G223" s="120"/>
    </row>
    <row r="224" spans="2:7" ht="15.75" customHeight="1" x14ac:dyDescent="0.25">
      <c r="B224" s="83"/>
      <c r="G224" s="120"/>
    </row>
    <row r="225" spans="2:7" ht="15.75" customHeight="1" x14ac:dyDescent="0.25">
      <c r="B225" s="83"/>
      <c r="G225" s="120"/>
    </row>
    <row r="226" spans="2:7" ht="15.75" customHeight="1" x14ac:dyDescent="0.25">
      <c r="B226" s="83"/>
      <c r="G226" s="120"/>
    </row>
    <row r="227" spans="2:7" ht="15.75" customHeight="1" x14ac:dyDescent="0.25">
      <c r="B227" s="83"/>
      <c r="G227" s="120"/>
    </row>
    <row r="228" spans="2:7" ht="15.75" customHeight="1" x14ac:dyDescent="0.25">
      <c r="B228" s="83"/>
      <c r="G228" s="120"/>
    </row>
    <row r="229" spans="2:7" ht="15.75" customHeight="1" x14ac:dyDescent="0.25">
      <c r="B229" s="83"/>
      <c r="G229" s="120"/>
    </row>
    <row r="230" spans="2:7" ht="15.75" customHeight="1" x14ac:dyDescent="0.25">
      <c r="B230" s="83"/>
      <c r="G230" s="120"/>
    </row>
    <row r="231" spans="2:7" ht="15.75" customHeight="1" x14ac:dyDescent="0.25">
      <c r="B231" s="83"/>
      <c r="G231" s="120"/>
    </row>
    <row r="232" spans="2:7" ht="15.75" customHeight="1" x14ac:dyDescent="0.25">
      <c r="B232" s="83"/>
      <c r="G232" s="120"/>
    </row>
    <row r="233" spans="2:7" ht="15.75" customHeight="1" x14ac:dyDescent="0.25">
      <c r="B233" s="83"/>
      <c r="G233" s="120"/>
    </row>
    <row r="234" spans="2:7" ht="15.75" customHeight="1" x14ac:dyDescent="0.25">
      <c r="B234" s="83"/>
      <c r="G234" s="120"/>
    </row>
    <row r="235" spans="2:7" ht="15.75" customHeight="1" x14ac:dyDescent="0.25">
      <c r="B235" s="83"/>
      <c r="G235" s="120"/>
    </row>
    <row r="236" spans="2:7" ht="15.75" customHeight="1" x14ac:dyDescent="0.25">
      <c r="B236" s="83"/>
      <c r="G236" s="120"/>
    </row>
    <row r="237" spans="2:7" ht="15.75" customHeight="1" x14ac:dyDescent="0.25">
      <c r="B237" s="83"/>
      <c r="G237" s="120"/>
    </row>
    <row r="238" spans="2:7" ht="15.75" customHeight="1" x14ac:dyDescent="0.25">
      <c r="B238" s="83"/>
      <c r="G238" s="120"/>
    </row>
    <row r="239" spans="2:7" ht="15.75" customHeight="1" x14ac:dyDescent="0.25">
      <c r="B239" s="83"/>
      <c r="G239" s="120"/>
    </row>
    <row r="240" spans="2:7" ht="15.75" customHeight="1" x14ac:dyDescent="0.25">
      <c r="B240" s="83"/>
      <c r="G240" s="120"/>
    </row>
    <row r="241" spans="2:7" ht="15.75" customHeight="1" x14ac:dyDescent="0.25">
      <c r="B241" s="83"/>
      <c r="G241" s="120"/>
    </row>
    <row r="242" spans="2:7" ht="15.75" customHeight="1" x14ac:dyDescent="0.25">
      <c r="B242" s="83"/>
      <c r="G242" s="120"/>
    </row>
    <row r="243" spans="2:7" ht="15.75" customHeight="1" x14ac:dyDescent="0.25">
      <c r="B243" s="83"/>
      <c r="G243" s="120"/>
    </row>
    <row r="244" spans="2:7" ht="15.75" customHeight="1" x14ac:dyDescent="0.25">
      <c r="B244" s="83"/>
      <c r="G244" s="120"/>
    </row>
    <row r="245" spans="2:7" ht="15.75" customHeight="1" x14ac:dyDescent="0.25">
      <c r="B245" s="83"/>
      <c r="G245" s="120"/>
    </row>
    <row r="246" spans="2:7" ht="15.75" customHeight="1" x14ac:dyDescent="0.25">
      <c r="B246" s="83"/>
      <c r="G246" s="120"/>
    </row>
    <row r="247" spans="2:7" ht="15.75" customHeight="1" x14ac:dyDescent="0.25">
      <c r="B247" s="83"/>
      <c r="G247" s="120"/>
    </row>
    <row r="248" spans="2:7" ht="15.75" customHeight="1" x14ac:dyDescent="0.25">
      <c r="B248" s="83"/>
      <c r="G248" s="120"/>
    </row>
    <row r="249" spans="2:7" ht="15.75" customHeight="1" x14ac:dyDescent="0.25">
      <c r="B249" s="83"/>
      <c r="G249" s="120"/>
    </row>
    <row r="250" spans="2:7" ht="15.75" customHeight="1" x14ac:dyDescent="0.25">
      <c r="B250" s="83"/>
      <c r="G250" s="120"/>
    </row>
    <row r="251" spans="2:7" ht="15.75" customHeight="1" x14ac:dyDescent="0.25">
      <c r="B251" s="83"/>
      <c r="G251" s="120"/>
    </row>
    <row r="252" spans="2:7" ht="15.75" customHeight="1" x14ac:dyDescent="0.25">
      <c r="B252" s="83"/>
      <c r="G252" s="120"/>
    </row>
    <row r="253" spans="2:7" ht="15.75" customHeight="1" x14ac:dyDescent="0.25">
      <c r="B253" s="83"/>
      <c r="G253" s="120"/>
    </row>
    <row r="254" spans="2:7" ht="15.75" customHeight="1" x14ac:dyDescent="0.25">
      <c r="B254" s="83"/>
      <c r="G254" s="120"/>
    </row>
    <row r="255" spans="2:7" ht="15.75" customHeight="1" x14ac:dyDescent="0.25">
      <c r="B255" s="83"/>
      <c r="G255" s="120"/>
    </row>
    <row r="256" spans="2:7" ht="15.75" customHeight="1" x14ac:dyDescent="0.25">
      <c r="B256" s="83"/>
      <c r="G256" s="120"/>
    </row>
    <row r="257" spans="2:7" ht="15.75" customHeight="1" x14ac:dyDescent="0.25">
      <c r="B257" s="83"/>
      <c r="G257" s="120"/>
    </row>
    <row r="258" spans="2:7" ht="15.75" customHeight="1" x14ac:dyDescent="0.25">
      <c r="B258" s="83"/>
      <c r="G258" s="120"/>
    </row>
    <row r="259" spans="2:7" ht="15.75" customHeight="1" x14ac:dyDescent="0.25">
      <c r="B259" s="83"/>
      <c r="G259" s="120"/>
    </row>
    <row r="260" spans="2:7" ht="15.75" customHeight="1" x14ac:dyDescent="0.25">
      <c r="B260" s="83"/>
      <c r="G260" s="120"/>
    </row>
    <row r="261" spans="2:7" ht="15.75" customHeight="1" x14ac:dyDescent="0.25">
      <c r="B261" s="83"/>
      <c r="G261" s="120"/>
    </row>
    <row r="262" spans="2:7" ht="15.75" customHeight="1" x14ac:dyDescent="0.25">
      <c r="B262" s="83"/>
      <c r="G262" s="120"/>
    </row>
    <row r="263" spans="2:7" ht="15.75" customHeight="1" x14ac:dyDescent="0.25">
      <c r="B263" s="83"/>
      <c r="G263" s="120"/>
    </row>
    <row r="264" spans="2:7" ht="15.75" customHeight="1" x14ac:dyDescent="0.25">
      <c r="B264" s="83"/>
      <c r="G264" s="120"/>
    </row>
    <row r="265" spans="2:7" ht="15.75" customHeight="1" x14ac:dyDescent="0.25">
      <c r="B265" s="83"/>
      <c r="G265" s="120"/>
    </row>
    <row r="266" spans="2:7" ht="15.75" customHeight="1" x14ac:dyDescent="0.25">
      <c r="B266" s="83"/>
      <c r="G266" s="120"/>
    </row>
    <row r="267" spans="2:7" ht="15.75" customHeight="1" x14ac:dyDescent="0.25">
      <c r="B267" s="83"/>
      <c r="G267" s="120"/>
    </row>
    <row r="268" spans="2:7" ht="15.75" customHeight="1" x14ac:dyDescent="0.25">
      <c r="B268" s="83"/>
      <c r="G268" s="120"/>
    </row>
    <row r="269" spans="2:7" ht="15.75" customHeight="1" x14ac:dyDescent="0.25">
      <c r="B269" s="83"/>
      <c r="G269" s="120"/>
    </row>
    <row r="270" spans="2:7" ht="15.75" customHeight="1" x14ac:dyDescent="0.25">
      <c r="B270" s="83"/>
      <c r="G270" s="120"/>
    </row>
    <row r="271" spans="2:7" ht="15.75" customHeight="1" x14ac:dyDescent="0.25">
      <c r="B271" s="83"/>
      <c r="G271" s="120"/>
    </row>
    <row r="272" spans="2:7" ht="15.75" customHeight="1" x14ac:dyDescent="0.25">
      <c r="B272" s="83"/>
      <c r="G272" s="120"/>
    </row>
    <row r="273" spans="2:7" ht="15.75" customHeight="1" x14ac:dyDescent="0.25">
      <c r="B273" s="83"/>
      <c r="G273" s="120"/>
    </row>
    <row r="274" spans="2:7" ht="15.75" customHeight="1" x14ac:dyDescent="0.25">
      <c r="B274" s="83"/>
      <c r="G274" s="120"/>
    </row>
    <row r="275" spans="2:7" ht="15.75" customHeight="1" x14ac:dyDescent="0.25">
      <c r="B275" s="83"/>
      <c r="G275" s="120"/>
    </row>
    <row r="276" spans="2:7" ht="15.75" customHeight="1" x14ac:dyDescent="0.25">
      <c r="B276" s="83"/>
      <c r="G276" s="120"/>
    </row>
    <row r="277" spans="2:7" ht="15.75" customHeight="1" x14ac:dyDescent="0.25">
      <c r="B277" s="83"/>
      <c r="G277" s="120"/>
    </row>
    <row r="278" spans="2:7" ht="15.75" customHeight="1" x14ac:dyDescent="0.25">
      <c r="B278" s="83"/>
      <c r="G278" s="120"/>
    </row>
    <row r="279" spans="2:7" ht="15.75" customHeight="1" x14ac:dyDescent="0.25">
      <c r="B279" s="83"/>
      <c r="G279" s="120"/>
    </row>
    <row r="280" spans="2:7" ht="15.75" customHeight="1" x14ac:dyDescent="0.25">
      <c r="B280" s="83"/>
      <c r="G280" s="120"/>
    </row>
    <row r="281" spans="2:7" ht="15.75" customHeight="1" x14ac:dyDescent="0.25">
      <c r="B281" s="83"/>
      <c r="G281" s="120"/>
    </row>
    <row r="282" spans="2:7" ht="15.75" customHeight="1" x14ac:dyDescent="0.25">
      <c r="B282" s="83"/>
      <c r="G282" s="120"/>
    </row>
    <row r="283" spans="2:7" ht="15.75" customHeight="1" x14ac:dyDescent="0.25">
      <c r="B283" s="83"/>
      <c r="G283" s="120"/>
    </row>
    <row r="284" spans="2:7" ht="15.75" customHeight="1" x14ac:dyDescent="0.25">
      <c r="B284" s="83"/>
      <c r="G284" s="120"/>
    </row>
    <row r="285" spans="2:7" ht="15.75" customHeight="1" x14ac:dyDescent="0.25">
      <c r="B285" s="83"/>
      <c r="G285" s="120"/>
    </row>
    <row r="286" spans="2:7" ht="15.75" customHeight="1" x14ac:dyDescent="0.25">
      <c r="B286" s="83"/>
      <c r="G286" s="120"/>
    </row>
    <row r="287" spans="2:7" ht="15.75" customHeight="1" x14ac:dyDescent="0.25">
      <c r="B287" s="83"/>
      <c r="G287" s="120"/>
    </row>
    <row r="288" spans="2:7" ht="15.75" customHeight="1" x14ac:dyDescent="0.25">
      <c r="B288" s="83"/>
      <c r="G288" s="120"/>
    </row>
    <row r="289" spans="2:7" ht="15.75" customHeight="1" x14ac:dyDescent="0.25">
      <c r="B289" s="83"/>
      <c r="G289" s="120"/>
    </row>
    <row r="290" spans="2:7" ht="15.75" customHeight="1" x14ac:dyDescent="0.25">
      <c r="B290" s="83"/>
      <c r="G290" s="120"/>
    </row>
    <row r="291" spans="2:7" ht="15.75" customHeight="1" x14ac:dyDescent="0.25">
      <c r="B291" s="83"/>
      <c r="G291" s="120"/>
    </row>
    <row r="292" spans="2:7" ht="15.75" customHeight="1" x14ac:dyDescent="0.25">
      <c r="B292" s="83"/>
      <c r="G292" s="120"/>
    </row>
    <row r="293" spans="2:7" ht="15.75" customHeight="1" x14ac:dyDescent="0.25">
      <c r="B293" s="83"/>
      <c r="G293" s="120"/>
    </row>
    <row r="294" spans="2:7" ht="15.75" customHeight="1" x14ac:dyDescent="0.25">
      <c r="B294" s="83"/>
      <c r="G294" s="120"/>
    </row>
    <row r="295" spans="2:7" ht="15.75" customHeight="1" x14ac:dyDescent="0.25">
      <c r="B295" s="83"/>
      <c r="G295" s="120"/>
    </row>
    <row r="296" spans="2:7" ht="15.75" customHeight="1" x14ac:dyDescent="0.25">
      <c r="B296" s="83"/>
      <c r="G296" s="120"/>
    </row>
    <row r="297" spans="2:7" ht="15.75" customHeight="1" x14ac:dyDescent="0.25">
      <c r="B297" s="83"/>
      <c r="G297" s="120"/>
    </row>
    <row r="298" spans="2:7" ht="15.75" customHeight="1" x14ac:dyDescent="0.25">
      <c r="B298" s="83"/>
      <c r="G298" s="120"/>
    </row>
    <row r="299" spans="2:7" ht="15.75" customHeight="1" x14ac:dyDescent="0.25">
      <c r="B299" s="83"/>
      <c r="G299" s="120"/>
    </row>
    <row r="300" spans="2:7" ht="15.75" customHeight="1" x14ac:dyDescent="0.25">
      <c r="B300" s="83"/>
      <c r="G300" s="120"/>
    </row>
    <row r="301" spans="2:7" ht="15.75" customHeight="1" x14ac:dyDescent="0.25">
      <c r="B301" s="83"/>
      <c r="G301" s="120"/>
    </row>
    <row r="302" spans="2:7" ht="15.75" customHeight="1" x14ac:dyDescent="0.25">
      <c r="B302" s="83"/>
      <c r="G302" s="120"/>
    </row>
    <row r="303" spans="2:7" ht="15.75" customHeight="1" x14ac:dyDescent="0.25">
      <c r="B303" s="83"/>
      <c r="G303" s="120"/>
    </row>
    <row r="304" spans="2:7" ht="15.75" customHeight="1" x14ac:dyDescent="0.25">
      <c r="B304" s="83"/>
      <c r="G304" s="120"/>
    </row>
    <row r="305" spans="2:7" ht="15.75" customHeight="1" x14ac:dyDescent="0.25">
      <c r="B305" s="83"/>
      <c r="G305" s="120"/>
    </row>
    <row r="306" spans="2:7" ht="15.75" customHeight="1" x14ac:dyDescent="0.25">
      <c r="B306" s="83"/>
      <c r="G306" s="120"/>
    </row>
    <row r="307" spans="2:7" ht="15.75" customHeight="1" x14ac:dyDescent="0.25">
      <c r="B307" s="83"/>
      <c r="G307" s="120"/>
    </row>
    <row r="308" spans="2:7" ht="15.75" customHeight="1" x14ac:dyDescent="0.25">
      <c r="B308" s="83"/>
      <c r="G308" s="120"/>
    </row>
    <row r="309" spans="2:7" ht="15.75" customHeight="1" x14ac:dyDescent="0.25">
      <c r="B309" s="83"/>
      <c r="G309" s="120"/>
    </row>
    <row r="310" spans="2:7" ht="15.75" customHeight="1" x14ac:dyDescent="0.25">
      <c r="B310" s="83"/>
      <c r="G310" s="120"/>
    </row>
    <row r="311" spans="2:7" ht="15.75" customHeight="1" x14ac:dyDescent="0.25">
      <c r="B311" s="83"/>
      <c r="G311" s="120"/>
    </row>
    <row r="312" spans="2:7" ht="15.75" customHeight="1" x14ac:dyDescent="0.25">
      <c r="B312" s="83"/>
      <c r="G312" s="120"/>
    </row>
    <row r="313" spans="2:7" ht="15.75" customHeight="1" x14ac:dyDescent="0.25">
      <c r="B313" s="83"/>
      <c r="G313" s="120"/>
    </row>
    <row r="314" spans="2:7" ht="15.75" customHeight="1" x14ac:dyDescent="0.25">
      <c r="B314" s="83"/>
      <c r="G314" s="120"/>
    </row>
    <row r="315" spans="2:7" ht="15.75" customHeight="1" x14ac:dyDescent="0.25">
      <c r="B315" s="83"/>
      <c r="G315" s="120"/>
    </row>
    <row r="316" spans="2:7" ht="15.75" customHeight="1" x14ac:dyDescent="0.25">
      <c r="B316" s="83"/>
      <c r="G316" s="120"/>
    </row>
    <row r="317" spans="2:7" ht="15.75" customHeight="1" x14ac:dyDescent="0.25">
      <c r="B317" s="83"/>
      <c r="G317" s="120"/>
    </row>
    <row r="318" spans="2:7" ht="15.75" customHeight="1" x14ac:dyDescent="0.25">
      <c r="B318" s="83"/>
      <c r="G318" s="120"/>
    </row>
    <row r="319" spans="2:7" ht="15.75" customHeight="1" x14ac:dyDescent="0.25">
      <c r="B319" s="83"/>
      <c r="G319" s="120"/>
    </row>
    <row r="320" spans="2:7" ht="15.75" customHeight="1" x14ac:dyDescent="0.25">
      <c r="B320" s="83"/>
      <c r="G320" s="120"/>
    </row>
    <row r="321" spans="2:7" ht="15.75" customHeight="1" x14ac:dyDescent="0.25">
      <c r="B321" s="83"/>
      <c r="G321" s="120"/>
    </row>
    <row r="322" spans="2:7" ht="15.75" customHeight="1" x14ac:dyDescent="0.25">
      <c r="B322" s="83"/>
      <c r="G322" s="120"/>
    </row>
    <row r="323" spans="2:7" ht="15.75" customHeight="1" x14ac:dyDescent="0.25">
      <c r="B323" s="83"/>
      <c r="G323" s="120"/>
    </row>
    <row r="324" spans="2:7" ht="15.75" customHeight="1" x14ac:dyDescent="0.25">
      <c r="B324" s="83"/>
      <c r="G324" s="120"/>
    </row>
    <row r="325" spans="2:7" ht="15.75" customHeight="1" x14ac:dyDescent="0.25">
      <c r="B325" s="83"/>
      <c r="G325" s="120"/>
    </row>
    <row r="326" spans="2:7" ht="15.75" customHeight="1" x14ac:dyDescent="0.25">
      <c r="B326" s="83"/>
      <c r="G326" s="120"/>
    </row>
    <row r="327" spans="2:7" ht="15.75" customHeight="1" x14ac:dyDescent="0.25">
      <c r="B327" s="83"/>
      <c r="G327" s="120"/>
    </row>
    <row r="328" spans="2:7" ht="15.75" customHeight="1" x14ac:dyDescent="0.25">
      <c r="B328" s="83"/>
      <c r="G328" s="120"/>
    </row>
    <row r="329" spans="2:7" ht="15.75" customHeight="1" x14ac:dyDescent="0.25">
      <c r="B329" s="83"/>
      <c r="G329" s="120"/>
    </row>
    <row r="330" spans="2:7" ht="15.75" customHeight="1" x14ac:dyDescent="0.25">
      <c r="B330" s="83"/>
      <c r="G330" s="120"/>
    </row>
    <row r="331" spans="2:7" ht="15.75" customHeight="1" x14ac:dyDescent="0.25">
      <c r="B331" s="83"/>
      <c r="G331" s="120"/>
    </row>
    <row r="332" spans="2:7" ht="15.75" customHeight="1" x14ac:dyDescent="0.25">
      <c r="B332" s="83"/>
      <c r="G332" s="120"/>
    </row>
    <row r="333" spans="2:7" ht="15.75" customHeight="1" x14ac:dyDescent="0.25">
      <c r="B333" s="83"/>
      <c r="G333" s="120"/>
    </row>
    <row r="334" spans="2:7" ht="15.75" customHeight="1" x14ac:dyDescent="0.25">
      <c r="B334" s="83"/>
      <c r="G334" s="120"/>
    </row>
    <row r="335" spans="2:7" ht="15.75" customHeight="1" x14ac:dyDescent="0.25">
      <c r="B335" s="83"/>
      <c r="G335" s="120"/>
    </row>
    <row r="336" spans="2:7" ht="15.75" customHeight="1" x14ac:dyDescent="0.25">
      <c r="B336" s="83"/>
      <c r="G336" s="120"/>
    </row>
    <row r="337" spans="2:7" ht="15.75" customHeight="1" x14ac:dyDescent="0.25">
      <c r="B337" s="83"/>
      <c r="G337" s="120"/>
    </row>
    <row r="338" spans="2:7" ht="15.75" customHeight="1" x14ac:dyDescent="0.25">
      <c r="B338" s="83"/>
      <c r="G338" s="120"/>
    </row>
    <row r="339" spans="2:7" ht="15.75" customHeight="1" x14ac:dyDescent="0.25">
      <c r="B339" s="83"/>
      <c r="G339" s="120"/>
    </row>
    <row r="340" spans="2:7" ht="15.75" customHeight="1" x14ac:dyDescent="0.25">
      <c r="B340" s="83"/>
      <c r="G340" s="120"/>
    </row>
    <row r="341" spans="2:7" ht="15.75" customHeight="1" x14ac:dyDescent="0.25">
      <c r="B341" s="83"/>
      <c r="G341" s="120"/>
    </row>
    <row r="342" spans="2:7" ht="15.75" customHeight="1" x14ac:dyDescent="0.25">
      <c r="B342" s="83"/>
      <c r="G342" s="120"/>
    </row>
    <row r="343" spans="2:7" ht="15.75" customHeight="1" x14ac:dyDescent="0.25">
      <c r="B343" s="83"/>
      <c r="G343" s="120"/>
    </row>
    <row r="344" spans="2:7" ht="15.75" customHeight="1" x14ac:dyDescent="0.25">
      <c r="B344" s="83"/>
      <c r="G344" s="120"/>
    </row>
    <row r="345" spans="2:7" ht="15.75" customHeight="1" x14ac:dyDescent="0.25">
      <c r="B345" s="83"/>
      <c r="G345" s="120"/>
    </row>
    <row r="346" spans="2:7" ht="15.75" customHeight="1" x14ac:dyDescent="0.25">
      <c r="B346" s="83"/>
      <c r="G346" s="120"/>
    </row>
    <row r="347" spans="2:7" ht="15.75" customHeight="1" x14ac:dyDescent="0.25">
      <c r="B347" s="83"/>
      <c r="G347" s="120"/>
    </row>
    <row r="348" spans="2:7" ht="15.75" customHeight="1" x14ac:dyDescent="0.25">
      <c r="B348" s="83"/>
      <c r="G348" s="120"/>
    </row>
    <row r="349" spans="2:7" ht="15.75" customHeight="1" x14ac:dyDescent="0.25">
      <c r="B349" s="83"/>
      <c r="G349" s="120"/>
    </row>
    <row r="350" spans="2:7" ht="15.75" customHeight="1" x14ac:dyDescent="0.25">
      <c r="B350" s="83"/>
      <c r="G350" s="120"/>
    </row>
    <row r="351" spans="2:7" ht="15.75" customHeight="1" x14ac:dyDescent="0.25">
      <c r="B351" s="83"/>
      <c r="G351" s="120"/>
    </row>
    <row r="352" spans="2:7" ht="15.75" customHeight="1" x14ac:dyDescent="0.25">
      <c r="B352" s="83"/>
      <c r="G352" s="120"/>
    </row>
    <row r="353" spans="2:7" ht="15.75" customHeight="1" x14ac:dyDescent="0.25">
      <c r="B353" s="83"/>
      <c r="G353" s="120"/>
    </row>
    <row r="354" spans="2:7" ht="15.75" customHeight="1" x14ac:dyDescent="0.25">
      <c r="B354" s="83"/>
      <c r="G354" s="120"/>
    </row>
    <row r="355" spans="2:7" ht="15.75" customHeight="1" x14ac:dyDescent="0.25">
      <c r="B355" s="83"/>
      <c r="G355" s="120"/>
    </row>
    <row r="356" spans="2:7" ht="15.75" customHeight="1" x14ac:dyDescent="0.25">
      <c r="B356" s="83"/>
      <c r="G356" s="120"/>
    </row>
    <row r="357" spans="2:7" ht="15.75" customHeight="1" x14ac:dyDescent="0.25">
      <c r="B357" s="83"/>
      <c r="G357" s="120"/>
    </row>
    <row r="358" spans="2:7" ht="15.75" customHeight="1" x14ac:dyDescent="0.25">
      <c r="B358" s="83"/>
      <c r="G358" s="120"/>
    </row>
    <row r="359" spans="2:7" ht="15.75" customHeight="1" x14ac:dyDescent="0.25">
      <c r="B359" s="83"/>
      <c r="G359" s="120"/>
    </row>
    <row r="360" spans="2:7" ht="15.75" customHeight="1" x14ac:dyDescent="0.25">
      <c r="B360" s="83"/>
      <c r="G360" s="120"/>
    </row>
    <row r="361" spans="2:7" ht="15.75" customHeight="1" x14ac:dyDescent="0.25">
      <c r="B361" s="83"/>
      <c r="G361" s="120"/>
    </row>
    <row r="362" spans="2:7" ht="15.75" customHeight="1" x14ac:dyDescent="0.25">
      <c r="B362" s="83"/>
      <c r="G362" s="120"/>
    </row>
    <row r="363" spans="2:7" ht="15.75" customHeight="1" x14ac:dyDescent="0.25">
      <c r="B363" s="83"/>
      <c r="G363" s="120"/>
    </row>
    <row r="364" spans="2:7" ht="15.75" customHeight="1" x14ac:dyDescent="0.25">
      <c r="B364" s="83"/>
      <c r="G364" s="120"/>
    </row>
    <row r="365" spans="2:7" ht="15.75" customHeight="1" x14ac:dyDescent="0.25">
      <c r="B365" s="83"/>
      <c r="G365" s="120"/>
    </row>
    <row r="366" spans="2:7" ht="15.75" customHeight="1" x14ac:dyDescent="0.25">
      <c r="B366" s="83"/>
      <c r="G366" s="120"/>
    </row>
    <row r="367" spans="2:7" ht="15.75" customHeight="1" x14ac:dyDescent="0.25">
      <c r="B367" s="83"/>
      <c r="G367" s="120"/>
    </row>
    <row r="368" spans="2:7" ht="15.75" customHeight="1" x14ac:dyDescent="0.25">
      <c r="B368" s="83"/>
      <c r="G368" s="120"/>
    </row>
    <row r="369" spans="2:7" ht="15.75" customHeight="1" x14ac:dyDescent="0.25">
      <c r="B369" s="83"/>
      <c r="G369" s="120"/>
    </row>
    <row r="370" spans="2:7" ht="15.75" customHeight="1" x14ac:dyDescent="0.25">
      <c r="B370" s="83"/>
      <c r="G370" s="120"/>
    </row>
    <row r="371" spans="2:7" ht="15.75" customHeight="1" x14ac:dyDescent="0.25">
      <c r="B371" s="83"/>
      <c r="G371" s="120"/>
    </row>
    <row r="372" spans="2:7" ht="15.75" customHeight="1" x14ac:dyDescent="0.25">
      <c r="B372" s="83"/>
      <c r="G372" s="120"/>
    </row>
    <row r="373" spans="2:7" ht="15.75" customHeight="1" x14ac:dyDescent="0.25">
      <c r="B373" s="83"/>
      <c r="G373" s="120"/>
    </row>
    <row r="374" spans="2:7" ht="15.75" customHeight="1" x14ac:dyDescent="0.25">
      <c r="B374" s="83"/>
      <c r="G374" s="120"/>
    </row>
    <row r="375" spans="2:7" ht="15.75" customHeight="1" x14ac:dyDescent="0.25">
      <c r="B375" s="83"/>
      <c r="G375" s="120"/>
    </row>
    <row r="376" spans="2:7" ht="15.75" customHeight="1" x14ac:dyDescent="0.25">
      <c r="B376" s="83"/>
      <c r="G376" s="120"/>
    </row>
    <row r="377" spans="2:7" ht="15.75" customHeight="1" x14ac:dyDescent="0.25">
      <c r="B377" s="83"/>
      <c r="G377" s="120"/>
    </row>
    <row r="378" spans="2:7" ht="15.75" customHeight="1" x14ac:dyDescent="0.25">
      <c r="B378" s="83"/>
      <c r="G378" s="120"/>
    </row>
    <row r="379" spans="2:7" ht="15.75" customHeight="1" x14ac:dyDescent="0.25">
      <c r="B379" s="83"/>
      <c r="G379" s="120"/>
    </row>
    <row r="380" spans="2:7" ht="15.75" customHeight="1" x14ac:dyDescent="0.25">
      <c r="B380" s="83"/>
      <c r="G380" s="120"/>
    </row>
    <row r="381" spans="2:7" ht="15.75" customHeight="1" x14ac:dyDescent="0.25">
      <c r="B381" s="83"/>
      <c r="G381" s="120"/>
    </row>
    <row r="382" spans="2:7" ht="15.75" customHeight="1" x14ac:dyDescent="0.25">
      <c r="B382" s="83"/>
      <c r="G382" s="120"/>
    </row>
    <row r="383" spans="2:7" ht="15.75" customHeight="1" x14ac:dyDescent="0.25">
      <c r="B383" s="83"/>
      <c r="G383" s="120"/>
    </row>
    <row r="384" spans="2:7" ht="15.75" customHeight="1" x14ac:dyDescent="0.25">
      <c r="B384" s="83"/>
      <c r="G384" s="120"/>
    </row>
    <row r="385" spans="2:7" ht="15.75" customHeight="1" x14ac:dyDescent="0.25">
      <c r="B385" s="83"/>
      <c r="G385" s="120"/>
    </row>
    <row r="386" spans="2:7" ht="15.75" customHeight="1" x14ac:dyDescent="0.25">
      <c r="B386" s="83"/>
      <c r="G386" s="120"/>
    </row>
    <row r="387" spans="2:7" ht="15.75" customHeight="1" x14ac:dyDescent="0.25">
      <c r="B387" s="83"/>
      <c r="G387" s="120"/>
    </row>
    <row r="388" spans="2:7" ht="15.75" customHeight="1" x14ac:dyDescent="0.25">
      <c r="B388" s="83"/>
      <c r="G388" s="120"/>
    </row>
    <row r="389" spans="2:7" ht="15.75" customHeight="1" x14ac:dyDescent="0.25">
      <c r="B389" s="83"/>
      <c r="G389" s="120"/>
    </row>
    <row r="390" spans="2:7" ht="15.75" customHeight="1" x14ac:dyDescent="0.25">
      <c r="B390" s="83"/>
      <c r="G390" s="120"/>
    </row>
    <row r="391" spans="2:7" ht="15.75" customHeight="1" x14ac:dyDescent="0.25">
      <c r="B391" s="83"/>
      <c r="G391" s="120"/>
    </row>
    <row r="392" spans="2:7" ht="15.75" customHeight="1" x14ac:dyDescent="0.25">
      <c r="B392" s="83"/>
      <c r="G392" s="120"/>
    </row>
    <row r="393" spans="2:7" ht="15.75" customHeight="1" x14ac:dyDescent="0.25">
      <c r="B393" s="83"/>
      <c r="G393" s="120"/>
    </row>
    <row r="394" spans="2:7" ht="15.75" customHeight="1" x14ac:dyDescent="0.25">
      <c r="B394" s="83"/>
      <c r="G394" s="120"/>
    </row>
    <row r="395" spans="2:7" ht="15.75" customHeight="1" x14ac:dyDescent="0.25">
      <c r="B395" s="83"/>
      <c r="G395" s="120"/>
    </row>
    <row r="396" spans="2:7" ht="15.75" customHeight="1" x14ac:dyDescent="0.25">
      <c r="B396" s="83"/>
      <c r="G396" s="120"/>
    </row>
    <row r="397" spans="2:7" ht="15.75" customHeight="1" x14ac:dyDescent="0.25">
      <c r="B397" s="83"/>
      <c r="G397" s="120"/>
    </row>
    <row r="398" spans="2:7" ht="15.75" customHeight="1" x14ac:dyDescent="0.25">
      <c r="B398" s="83"/>
      <c r="G398" s="120"/>
    </row>
    <row r="399" spans="2:7" ht="15.75" customHeight="1" x14ac:dyDescent="0.25">
      <c r="B399" s="83"/>
      <c r="G399" s="120"/>
    </row>
    <row r="400" spans="2:7" ht="15.75" customHeight="1" x14ac:dyDescent="0.25">
      <c r="B400" s="83"/>
      <c r="G400" s="120"/>
    </row>
    <row r="401" spans="2:7" ht="15.75" customHeight="1" x14ac:dyDescent="0.25">
      <c r="B401" s="83"/>
      <c r="G401" s="120"/>
    </row>
    <row r="402" spans="2:7" ht="15.75" customHeight="1" x14ac:dyDescent="0.25">
      <c r="B402" s="83"/>
      <c r="G402" s="120"/>
    </row>
    <row r="403" spans="2:7" ht="15.75" customHeight="1" x14ac:dyDescent="0.25">
      <c r="B403" s="83"/>
      <c r="G403" s="120"/>
    </row>
    <row r="404" spans="2:7" ht="15.75" customHeight="1" x14ac:dyDescent="0.25">
      <c r="B404" s="83"/>
      <c r="G404" s="120"/>
    </row>
    <row r="405" spans="2:7" ht="15.75" customHeight="1" x14ac:dyDescent="0.25">
      <c r="B405" s="83"/>
      <c r="G405" s="120"/>
    </row>
    <row r="406" spans="2:7" ht="15.75" customHeight="1" x14ac:dyDescent="0.25">
      <c r="B406" s="83"/>
      <c r="G406" s="120"/>
    </row>
    <row r="407" spans="2:7" ht="15.75" customHeight="1" x14ac:dyDescent="0.25">
      <c r="B407" s="83"/>
      <c r="G407" s="120"/>
    </row>
    <row r="408" spans="2:7" ht="15.75" customHeight="1" x14ac:dyDescent="0.25">
      <c r="B408" s="83"/>
      <c r="G408" s="120"/>
    </row>
    <row r="409" spans="2:7" ht="15.75" customHeight="1" x14ac:dyDescent="0.25">
      <c r="B409" s="83"/>
      <c r="G409" s="120"/>
    </row>
    <row r="410" spans="2:7" ht="15.75" customHeight="1" x14ac:dyDescent="0.25">
      <c r="B410" s="83"/>
      <c r="G410" s="120"/>
    </row>
    <row r="411" spans="2:7" ht="15.75" customHeight="1" x14ac:dyDescent="0.25">
      <c r="B411" s="83"/>
      <c r="G411" s="120"/>
    </row>
    <row r="412" spans="2:7" ht="15.75" customHeight="1" x14ac:dyDescent="0.25">
      <c r="B412" s="83"/>
      <c r="G412" s="120"/>
    </row>
    <row r="413" spans="2:7" ht="15.75" customHeight="1" x14ac:dyDescent="0.25">
      <c r="B413" s="83"/>
      <c r="G413" s="120"/>
    </row>
    <row r="414" spans="2:7" ht="15.75" customHeight="1" x14ac:dyDescent="0.25">
      <c r="B414" s="83"/>
      <c r="G414" s="120"/>
    </row>
    <row r="415" spans="2:7" ht="15.75" customHeight="1" x14ac:dyDescent="0.25">
      <c r="B415" s="83"/>
      <c r="G415" s="120"/>
    </row>
    <row r="416" spans="2:7" ht="15.75" customHeight="1" x14ac:dyDescent="0.25">
      <c r="B416" s="83"/>
      <c r="G416" s="120"/>
    </row>
    <row r="417" spans="2:7" ht="15.75" customHeight="1" x14ac:dyDescent="0.25">
      <c r="B417" s="83"/>
      <c r="G417" s="120"/>
    </row>
    <row r="418" spans="2:7" ht="15.75" customHeight="1" x14ac:dyDescent="0.25">
      <c r="B418" s="83"/>
      <c r="G418" s="120"/>
    </row>
    <row r="419" spans="2:7" ht="15.75" customHeight="1" x14ac:dyDescent="0.25">
      <c r="B419" s="83"/>
      <c r="G419" s="120"/>
    </row>
    <row r="420" spans="2:7" ht="15.75" customHeight="1" x14ac:dyDescent="0.25">
      <c r="B420" s="83"/>
      <c r="G420" s="120"/>
    </row>
    <row r="421" spans="2:7" ht="15.75" customHeight="1" x14ac:dyDescent="0.25">
      <c r="B421" s="83"/>
      <c r="G421" s="120"/>
    </row>
    <row r="422" spans="2:7" ht="15.75" customHeight="1" x14ac:dyDescent="0.25">
      <c r="B422" s="83"/>
      <c r="G422" s="120"/>
    </row>
    <row r="423" spans="2:7" ht="15.75" customHeight="1" x14ac:dyDescent="0.25">
      <c r="B423" s="83"/>
      <c r="G423" s="120"/>
    </row>
    <row r="424" spans="2:7" ht="15.75" customHeight="1" x14ac:dyDescent="0.25">
      <c r="B424" s="83"/>
      <c r="G424" s="120"/>
    </row>
    <row r="425" spans="2:7" ht="15.75" customHeight="1" x14ac:dyDescent="0.25">
      <c r="B425" s="83"/>
      <c r="G425" s="120"/>
    </row>
    <row r="426" spans="2:7" ht="15.75" customHeight="1" x14ac:dyDescent="0.25">
      <c r="B426" s="83"/>
      <c r="G426" s="120"/>
    </row>
    <row r="427" spans="2:7" ht="15.75" customHeight="1" x14ac:dyDescent="0.25">
      <c r="B427" s="83"/>
      <c r="G427" s="120"/>
    </row>
    <row r="428" spans="2:7" ht="15.75" customHeight="1" x14ac:dyDescent="0.25">
      <c r="B428" s="83"/>
      <c r="G428" s="120"/>
    </row>
    <row r="429" spans="2:7" ht="15.75" customHeight="1" x14ac:dyDescent="0.25">
      <c r="B429" s="83"/>
      <c r="G429" s="120"/>
    </row>
    <row r="430" spans="2:7" ht="15.75" customHeight="1" x14ac:dyDescent="0.25">
      <c r="B430" s="83"/>
      <c r="G430" s="120"/>
    </row>
    <row r="431" spans="2:7" ht="15.75" customHeight="1" x14ac:dyDescent="0.25">
      <c r="B431" s="83"/>
      <c r="G431" s="120"/>
    </row>
    <row r="432" spans="2:7" ht="15.75" customHeight="1" x14ac:dyDescent="0.25">
      <c r="B432" s="83"/>
      <c r="G432" s="120"/>
    </row>
    <row r="433" spans="2:7" ht="15.75" customHeight="1" x14ac:dyDescent="0.25">
      <c r="B433" s="83"/>
      <c r="G433" s="120"/>
    </row>
    <row r="434" spans="2:7" ht="15.75" customHeight="1" x14ac:dyDescent="0.25">
      <c r="B434" s="83"/>
      <c r="G434" s="120"/>
    </row>
    <row r="435" spans="2:7" ht="15.75" customHeight="1" x14ac:dyDescent="0.25">
      <c r="B435" s="83"/>
      <c r="G435" s="120"/>
    </row>
    <row r="436" spans="2:7" ht="15.75" customHeight="1" x14ac:dyDescent="0.25">
      <c r="B436" s="83"/>
      <c r="G436" s="120"/>
    </row>
    <row r="437" spans="2:7" ht="15.75" customHeight="1" x14ac:dyDescent="0.25">
      <c r="B437" s="83"/>
      <c r="G437" s="120"/>
    </row>
    <row r="438" spans="2:7" ht="15.75" customHeight="1" x14ac:dyDescent="0.25">
      <c r="B438" s="83"/>
      <c r="G438" s="120"/>
    </row>
    <row r="439" spans="2:7" ht="15.75" customHeight="1" x14ac:dyDescent="0.25">
      <c r="B439" s="83"/>
      <c r="G439" s="120"/>
    </row>
    <row r="440" spans="2:7" ht="15.75" customHeight="1" x14ac:dyDescent="0.25">
      <c r="B440" s="83"/>
      <c r="G440" s="120"/>
    </row>
    <row r="441" spans="2:7" ht="15.75" customHeight="1" x14ac:dyDescent="0.25">
      <c r="B441" s="83"/>
      <c r="G441" s="120"/>
    </row>
    <row r="442" spans="2:7" ht="15.75" customHeight="1" x14ac:dyDescent="0.25">
      <c r="B442" s="83"/>
      <c r="G442" s="120"/>
    </row>
    <row r="443" spans="2:7" ht="15.75" customHeight="1" x14ac:dyDescent="0.25">
      <c r="B443" s="83"/>
      <c r="G443" s="120"/>
    </row>
    <row r="444" spans="2:7" ht="15.75" customHeight="1" x14ac:dyDescent="0.25">
      <c r="B444" s="83"/>
      <c r="G444" s="120"/>
    </row>
    <row r="445" spans="2:7" ht="15.75" customHeight="1" x14ac:dyDescent="0.25">
      <c r="B445" s="83"/>
      <c r="G445" s="120"/>
    </row>
    <row r="446" spans="2:7" ht="15.75" customHeight="1" x14ac:dyDescent="0.25">
      <c r="B446" s="83"/>
      <c r="G446" s="120"/>
    </row>
    <row r="447" spans="2:7" ht="15.75" customHeight="1" x14ac:dyDescent="0.25">
      <c r="B447" s="83"/>
      <c r="G447" s="120"/>
    </row>
    <row r="448" spans="2:7" ht="15.75" customHeight="1" x14ac:dyDescent="0.25">
      <c r="B448" s="83"/>
      <c r="G448" s="120"/>
    </row>
    <row r="449" spans="2:7" ht="15.75" customHeight="1" x14ac:dyDescent="0.25">
      <c r="B449" s="83"/>
      <c r="G449" s="120"/>
    </row>
    <row r="450" spans="2:7" ht="15.75" customHeight="1" x14ac:dyDescent="0.25">
      <c r="B450" s="83"/>
      <c r="G450" s="120"/>
    </row>
    <row r="451" spans="2:7" ht="15.75" customHeight="1" x14ac:dyDescent="0.25">
      <c r="B451" s="83"/>
      <c r="G451" s="120"/>
    </row>
    <row r="452" spans="2:7" ht="15.75" customHeight="1" x14ac:dyDescent="0.25">
      <c r="B452" s="83"/>
      <c r="G452" s="120"/>
    </row>
    <row r="453" spans="2:7" ht="15.75" customHeight="1" x14ac:dyDescent="0.25">
      <c r="B453" s="83"/>
      <c r="G453" s="120"/>
    </row>
    <row r="454" spans="2:7" ht="15.75" customHeight="1" x14ac:dyDescent="0.25">
      <c r="B454" s="83"/>
      <c r="G454" s="120"/>
    </row>
    <row r="455" spans="2:7" ht="15.75" customHeight="1" x14ac:dyDescent="0.25">
      <c r="B455" s="83"/>
      <c r="G455" s="120"/>
    </row>
    <row r="456" spans="2:7" ht="15.75" customHeight="1" x14ac:dyDescent="0.25">
      <c r="B456" s="83"/>
      <c r="G456" s="120"/>
    </row>
    <row r="457" spans="2:7" ht="15.75" customHeight="1" x14ac:dyDescent="0.25">
      <c r="B457" s="83"/>
      <c r="G457" s="120"/>
    </row>
    <row r="458" spans="2:7" ht="15.75" customHeight="1" x14ac:dyDescent="0.25">
      <c r="B458" s="83"/>
      <c r="G458" s="120"/>
    </row>
    <row r="459" spans="2:7" ht="15.75" customHeight="1" x14ac:dyDescent="0.25">
      <c r="B459" s="83"/>
      <c r="G459" s="120"/>
    </row>
    <row r="460" spans="2:7" ht="15.75" customHeight="1" x14ac:dyDescent="0.25">
      <c r="B460" s="83"/>
      <c r="G460" s="120"/>
    </row>
    <row r="461" spans="2:7" ht="15.75" customHeight="1" x14ac:dyDescent="0.25">
      <c r="B461" s="83"/>
      <c r="G461" s="120"/>
    </row>
    <row r="462" spans="2:7" ht="15.75" customHeight="1" x14ac:dyDescent="0.25">
      <c r="B462" s="83"/>
      <c r="G462" s="120"/>
    </row>
    <row r="463" spans="2:7" ht="15.75" customHeight="1" x14ac:dyDescent="0.25">
      <c r="B463" s="83"/>
      <c r="G463" s="120"/>
    </row>
    <row r="464" spans="2:7" ht="15.75" customHeight="1" x14ac:dyDescent="0.25">
      <c r="B464" s="83"/>
      <c r="G464" s="120"/>
    </row>
    <row r="465" spans="2:7" ht="15.75" customHeight="1" x14ac:dyDescent="0.25">
      <c r="B465" s="83"/>
      <c r="G465" s="120"/>
    </row>
    <row r="466" spans="2:7" ht="15.75" customHeight="1" x14ac:dyDescent="0.25">
      <c r="B466" s="83"/>
      <c r="G466" s="120"/>
    </row>
    <row r="467" spans="2:7" ht="15.75" customHeight="1" x14ac:dyDescent="0.25">
      <c r="B467" s="83"/>
      <c r="G467" s="120"/>
    </row>
    <row r="468" spans="2:7" ht="15.75" customHeight="1" x14ac:dyDescent="0.25">
      <c r="B468" s="83"/>
      <c r="G468" s="120"/>
    </row>
    <row r="469" spans="2:7" ht="15.75" customHeight="1" x14ac:dyDescent="0.25">
      <c r="B469" s="83"/>
      <c r="G469" s="120"/>
    </row>
    <row r="470" spans="2:7" ht="15.75" customHeight="1" x14ac:dyDescent="0.25">
      <c r="B470" s="83"/>
      <c r="G470" s="120"/>
    </row>
    <row r="471" spans="2:7" ht="15.75" customHeight="1" x14ac:dyDescent="0.25">
      <c r="B471" s="83"/>
      <c r="G471" s="120"/>
    </row>
    <row r="472" spans="2:7" ht="15.75" customHeight="1" x14ac:dyDescent="0.25">
      <c r="B472" s="83"/>
      <c r="G472" s="120"/>
    </row>
    <row r="473" spans="2:7" ht="15.75" customHeight="1" x14ac:dyDescent="0.25">
      <c r="B473" s="83"/>
      <c r="G473" s="120"/>
    </row>
    <row r="474" spans="2:7" ht="15.75" customHeight="1" x14ac:dyDescent="0.25">
      <c r="B474" s="83"/>
      <c r="G474" s="120"/>
    </row>
    <row r="475" spans="2:7" ht="15.75" customHeight="1" x14ac:dyDescent="0.25">
      <c r="B475" s="83"/>
      <c r="G475" s="120"/>
    </row>
    <row r="476" spans="2:7" ht="15.75" customHeight="1" x14ac:dyDescent="0.25">
      <c r="B476" s="83"/>
      <c r="G476" s="120"/>
    </row>
    <row r="477" spans="2:7" ht="15.75" customHeight="1" x14ac:dyDescent="0.25">
      <c r="B477" s="83"/>
      <c r="G477" s="120"/>
    </row>
    <row r="478" spans="2:7" ht="15.75" customHeight="1" x14ac:dyDescent="0.25">
      <c r="B478" s="83"/>
      <c r="G478" s="120"/>
    </row>
    <row r="479" spans="2:7" ht="15.75" customHeight="1" x14ac:dyDescent="0.25">
      <c r="B479" s="83"/>
      <c r="G479" s="120"/>
    </row>
    <row r="480" spans="2:7" ht="15.75" customHeight="1" x14ac:dyDescent="0.25">
      <c r="B480" s="83"/>
      <c r="G480" s="120"/>
    </row>
    <row r="481" spans="2:7" ht="15.75" customHeight="1" x14ac:dyDescent="0.25">
      <c r="B481" s="83"/>
      <c r="G481" s="120"/>
    </row>
    <row r="482" spans="2:7" ht="15.75" customHeight="1" x14ac:dyDescent="0.25">
      <c r="B482" s="83"/>
      <c r="G482" s="120"/>
    </row>
    <row r="483" spans="2:7" ht="15.75" customHeight="1" x14ac:dyDescent="0.25">
      <c r="B483" s="83"/>
      <c r="G483" s="120"/>
    </row>
    <row r="484" spans="2:7" ht="15.75" customHeight="1" x14ac:dyDescent="0.25">
      <c r="B484" s="83"/>
      <c r="G484" s="120"/>
    </row>
    <row r="485" spans="2:7" ht="15.75" customHeight="1" x14ac:dyDescent="0.25">
      <c r="B485" s="83"/>
      <c r="G485" s="120"/>
    </row>
    <row r="486" spans="2:7" ht="15.75" customHeight="1" x14ac:dyDescent="0.25">
      <c r="B486" s="83"/>
      <c r="G486" s="120"/>
    </row>
    <row r="487" spans="2:7" ht="15.75" customHeight="1" x14ac:dyDescent="0.25">
      <c r="B487" s="83"/>
      <c r="G487" s="120"/>
    </row>
    <row r="488" spans="2:7" ht="15.75" customHeight="1" x14ac:dyDescent="0.25">
      <c r="B488" s="83"/>
      <c r="G488" s="120"/>
    </row>
    <row r="489" spans="2:7" ht="15.75" customHeight="1" x14ac:dyDescent="0.25">
      <c r="B489" s="83"/>
      <c r="G489" s="120"/>
    </row>
    <row r="490" spans="2:7" ht="15.75" customHeight="1" x14ac:dyDescent="0.25">
      <c r="B490" s="83"/>
      <c r="G490" s="120"/>
    </row>
    <row r="491" spans="2:7" ht="15.75" customHeight="1" x14ac:dyDescent="0.25">
      <c r="B491" s="83"/>
      <c r="G491" s="120"/>
    </row>
    <row r="492" spans="2:7" ht="15.75" customHeight="1" x14ac:dyDescent="0.25">
      <c r="B492" s="83"/>
      <c r="G492" s="120"/>
    </row>
    <row r="493" spans="2:7" ht="15.75" customHeight="1" x14ac:dyDescent="0.25">
      <c r="B493" s="83"/>
      <c r="G493" s="120"/>
    </row>
    <row r="494" spans="2:7" ht="15.75" customHeight="1" x14ac:dyDescent="0.25">
      <c r="B494" s="83"/>
      <c r="G494" s="120"/>
    </row>
    <row r="495" spans="2:7" ht="15.75" customHeight="1" x14ac:dyDescent="0.25">
      <c r="B495" s="83"/>
      <c r="G495" s="120"/>
    </row>
    <row r="496" spans="2:7" ht="15.75" customHeight="1" x14ac:dyDescent="0.25">
      <c r="B496" s="83"/>
      <c r="G496" s="120"/>
    </row>
    <row r="497" spans="2:7" ht="15.75" customHeight="1" x14ac:dyDescent="0.25">
      <c r="B497" s="83"/>
      <c r="G497" s="120"/>
    </row>
    <row r="498" spans="2:7" ht="15.75" customHeight="1" x14ac:dyDescent="0.25">
      <c r="B498" s="83"/>
      <c r="G498" s="120"/>
    </row>
    <row r="499" spans="2:7" ht="15.75" customHeight="1" x14ac:dyDescent="0.25">
      <c r="B499" s="83"/>
      <c r="G499" s="120"/>
    </row>
    <row r="500" spans="2:7" ht="15.75" customHeight="1" x14ac:dyDescent="0.25">
      <c r="B500" s="83"/>
      <c r="G500" s="120"/>
    </row>
    <row r="501" spans="2:7" ht="15.75" customHeight="1" x14ac:dyDescent="0.25">
      <c r="B501" s="83"/>
      <c r="G501" s="120"/>
    </row>
    <row r="502" spans="2:7" ht="15.75" customHeight="1" x14ac:dyDescent="0.25">
      <c r="B502" s="83"/>
      <c r="G502" s="120"/>
    </row>
    <row r="503" spans="2:7" ht="15.75" customHeight="1" x14ac:dyDescent="0.25">
      <c r="B503" s="83"/>
      <c r="G503" s="120"/>
    </row>
    <row r="504" spans="2:7" ht="15.75" customHeight="1" x14ac:dyDescent="0.25">
      <c r="B504" s="83"/>
      <c r="G504" s="120"/>
    </row>
    <row r="505" spans="2:7" ht="15.75" customHeight="1" x14ac:dyDescent="0.25">
      <c r="B505" s="83"/>
      <c r="G505" s="120"/>
    </row>
    <row r="506" spans="2:7" ht="15.75" customHeight="1" x14ac:dyDescent="0.25">
      <c r="B506" s="83"/>
      <c r="G506" s="120"/>
    </row>
    <row r="507" spans="2:7" ht="15.75" customHeight="1" x14ac:dyDescent="0.25">
      <c r="B507" s="83"/>
      <c r="G507" s="120"/>
    </row>
    <row r="508" spans="2:7" ht="15.75" customHeight="1" x14ac:dyDescent="0.25">
      <c r="B508" s="83"/>
      <c r="G508" s="120"/>
    </row>
    <row r="509" spans="2:7" ht="15.75" customHeight="1" x14ac:dyDescent="0.25">
      <c r="B509" s="83"/>
      <c r="G509" s="120"/>
    </row>
    <row r="510" spans="2:7" ht="15.75" customHeight="1" x14ac:dyDescent="0.25">
      <c r="B510" s="83"/>
      <c r="G510" s="120"/>
    </row>
    <row r="511" spans="2:7" ht="15.75" customHeight="1" x14ac:dyDescent="0.25">
      <c r="B511" s="83"/>
      <c r="G511" s="120"/>
    </row>
    <row r="512" spans="2:7" ht="15.75" customHeight="1" x14ac:dyDescent="0.25">
      <c r="B512" s="83"/>
      <c r="G512" s="120"/>
    </row>
    <row r="513" spans="2:7" ht="15.75" customHeight="1" x14ac:dyDescent="0.25">
      <c r="B513" s="83"/>
      <c r="G513" s="120"/>
    </row>
    <row r="514" spans="2:7" ht="15.75" customHeight="1" x14ac:dyDescent="0.25">
      <c r="B514" s="83"/>
      <c r="G514" s="120"/>
    </row>
    <row r="515" spans="2:7" ht="15.75" customHeight="1" x14ac:dyDescent="0.25">
      <c r="B515" s="83"/>
      <c r="G515" s="120"/>
    </row>
    <row r="516" spans="2:7" ht="15.75" customHeight="1" x14ac:dyDescent="0.25">
      <c r="B516" s="83"/>
      <c r="G516" s="120"/>
    </row>
    <row r="517" spans="2:7" ht="15.75" customHeight="1" x14ac:dyDescent="0.25">
      <c r="B517" s="83"/>
      <c r="G517" s="120"/>
    </row>
    <row r="518" spans="2:7" ht="15.75" customHeight="1" x14ac:dyDescent="0.25">
      <c r="B518" s="83"/>
      <c r="G518" s="120"/>
    </row>
    <row r="519" spans="2:7" ht="15.75" customHeight="1" x14ac:dyDescent="0.25">
      <c r="B519" s="83"/>
      <c r="G519" s="120"/>
    </row>
    <row r="520" spans="2:7" ht="15.75" customHeight="1" x14ac:dyDescent="0.25">
      <c r="B520" s="83"/>
      <c r="G520" s="120"/>
    </row>
    <row r="521" spans="2:7" ht="15.75" customHeight="1" x14ac:dyDescent="0.25">
      <c r="B521" s="83"/>
      <c r="G521" s="120"/>
    </row>
    <row r="522" spans="2:7" ht="15.75" customHeight="1" x14ac:dyDescent="0.25">
      <c r="B522" s="83"/>
      <c r="G522" s="120"/>
    </row>
    <row r="523" spans="2:7" ht="15.75" customHeight="1" x14ac:dyDescent="0.25">
      <c r="B523" s="83"/>
      <c r="G523" s="120"/>
    </row>
    <row r="524" spans="2:7" ht="15.75" customHeight="1" x14ac:dyDescent="0.25">
      <c r="B524" s="83"/>
      <c r="G524" s="120"/>
    </row>
    <row r="525" spans="2:7" ht="15.75" customHeight="1" x14ac:dyDescent="0.25">
      <c r="B525" s="83"/>
      <c r="G525" s="120"/>
    </row>
    <row r="526" spans="2:7" ht="15.75" customHeight="1" x14ac:dyDescent="0.25">
      <c r="B526" s="83"/>
      <c r="G526" s="120"/>
    </row>
    <row r="527" spans="2:7" ht="15.75" customHeight="1" x14ac:dyDescent="0.25">
      <c r="B527" s="83"/>
      <c r="G527" s="120"/>
    </row>
    <row r="528" spans="2:7" ht="15.75" customHeight="1" x14ac:dyDescent="0.25">
      <c r="B528" s="83"/>
      <c r="G528" s="120"/>
    </row>
    <row r="529" spans="2:7" ht="15.75" customHeight="1" x14ac:dyDescent="0.25">
      <c r="B529" s="83"/>
      <c r="G529" s="120"/>
    </row>
    <row r="530" spans="2:7" ht="15.75" customHeight="1" x14ac:dyDescent="0.25">
      <c r="B530" s="83"/>
      <c r="G530" s="120"/>
    </row>
    <row r="531" spans="2:7" ht="15.75" customHeight="1" x14ac:dyDescent="0.25">
      <c r="B531" s="83"/>
      <c r="G531" s="120"/>
    </row>
    <row r="532" spans="2:7" ht="15.75" customHeight="1" x14ac:dyDescent="0.25">
      <c r="B532" s="83"/>
      <c r="G532" s="120"/>
    </row>
    <row r="533" spans="2:7" ht="15.75" customHeight="1" x14ac:dyDescent="0.25">
      <c r="B533" s="83"/>
      <c r="G533" s="120"/>
    </row>
    <row r="534" spans="2:7" ht="15.75" customHeight="1" x14ac:dyDescent="0.25">
      <c r="B534" s="83"/>
      <c r="G534" s="120"/>
    </row>
    <row r="535" spans="2:7" ht="15.75" customHeight="1" x14ac:dyDescent="0.25">
      <c r="B535" s="83"/>
      <c r="G535" s="120"/>
    </row>
    <row r="536" spans="2:7" ht="15.75" customHeight="1" x14ac:dyDescent="0.25">
      <c r="B536" s="83"/>
      <c r="G536" s="120"/>
    </row>
    <row r="537" spans="2:7" ht="15.75" customHeight="1" x14ac:dyDescent="0.25">
      <c r="B537" s="83"/>
      <c r="G537" s="120"/>
    </row>
    <row r="538" spans="2:7" ht="15.75" customHeight="1" x14ac:dyDescent="0.25">
      <c r="B538" s="83"/>
      <c r="G538" s="120"/>
    </row>
    <row r="539" spans="2:7" ht="15.75" customHeight="1" x14ac:dyDescent="0.25">
      <c r="B539" s="83"/>
      <c r="G539" s="120"/>
    </row>
    <row r="540" spans="2:7" ht="15.75" customHeight="1" x14ac:dyDescent="0.25">
      <c r="B540" s="83"/>
      <c r="G540" s="120"/>
    </row>
    <row r="541" spans="2:7" ht="15.75" customHeight="1" x14ac:dyDescent="0.25">
      <c r="B541" s="83"/>
      <c r="G541" s="120"/>
    </row>
    <row r="542" spans="2:7" ht="15.75" customHeight="1" x14ac:dyDescent="0.25">
      <c r="B542" s="83"/>
      <c r="G542" s="120"/>
    </row>
    <row r="543" spans="2:7" ht="15.75" customHeight="1" x14ac:dyDescent="0.25">
      <c r="B543" s="83"/>
      <c r="G543" s="120"/>
    </row>
    <row r="544" spans="2:7" ht="15.75" customHeight="1" x14ac:dyDescent="0.25">
      <c r="B544" s="83"/>
      <c r="G544" s="120"/>
    </row>
    <row r="545" spans="2:7" ht="15.75" customHeight="1" x14ac:dyDescent="0.25">
      <c r="B545" s="83"/>
      <c r="G545" s="120"/>
    </row>
    <row r="546" spans="2:7" ht="15.75" customHeight="1" x14ac:dyDescent="0.25">
      <c r="B546" s="83"/>
      <c r="G546" s="120"/>
    </row>
    <row r="547" spans="2:7" ht="15.75" customHeight="1" x14ac:dyDescent="0.25">
      <c r="B547" s="83"/>
      <c r="G547" s="120"/>
    </row>
    <row r="548" spans="2:7" ht="15.75" customHeight="1" x14ac:dyDescent="0.25">
      <c r="B548" s="83"/>
      <c r="G548" s="120"/>
    </row>
    <row r="549" spans="2:7" ht="15.75" customHeight="1" x14ac:dyDescent="0.25">
      <c r="B549" s="83"/>
      <c r="G549" s="120"/>
    </row>
    <row r="550" spans="2:7" ht="15.75" customHeight="1" x14ac:dyDescent="0.25">
      <c r="B550" s="83"/>
      <c r="G550" s="120"/>
    </row>
    <row r="551" spans="2:7" ht="15.75" customHeight="1" x14ac:dyDescent="0.25">
      <c r="B551" s="83"/>
      <c r="G551" s="120"/>
    </row>
    <row r="552" spans="2:7" ht="15.75" customHeight="1" x14ac:dyDescent="0.25">
      <c r="B552" s="83"/>
      <c r="G552" s="120"/>
    </row>
    <row r="553" spans="2:7" ht="15.75" customHeight="1" x14ac:dyDescent="0.25">
      <c r="B553" s="83"/>
      <c r="G553" s="120"/>
    </row>
    <row r="554" spans="2:7" ht="15.75" customHeight="1" x14ac:dyDescent="0.25">
      <c r="B554" s="83"/>
      <c r="G554" s="120"/>
    </row>
    <row r="555" spans="2:7" ht="15.75" customHeight="1" x14ac:dyDescent="0.25">
      <c r="B555" s="83"/>
      <c r="G555" s="120"/>
    </row>
    <row r="556" spans="2:7" ht="15.75" customHeight="1" x14ac:dyDescent="0.25">
      <c r="B556" s="83"/>
      <c r="G556" s="120"/>
    </row>
    <row r="557" spans="2:7" ht="15.75" customHeight="1" x14ac:dyDescent="0.25">
      <c r="B557" s="83"/>
      <c r="G557" s="120"/>
    </row>
    <row r="558" spans="2:7" ht="15.75" customHeight="1" x14ac:dyDescent="0.25">
      <c r="B558" s="83"/>
      <c r="G558" s="120"/>
    </row>
    <row r="559" spans="2:7" ht="15.75" customHeight="1" x14ac:dyDescent="0.25">
      <c r="B559" s="83"/>
      <c r="G559" s="120"/>
    </row>
    <row r="560" spans="2:7" ht="15.75" customHeight="1" x14ac:dyDescent="0.25">
      <c r="B560" s="83"/>
      <c r="G560" s="120"/>
    </row>
    <row r="561" spans="2:7" ht="15.75" customHeight="1" x14ac:dyDescent="0.25">
      <c r="B561" s="83"/>
      <c r="G561" s="120"/>
    </row>
    <row r="562" spans="2:7" ht="15.75" customHeight="1" x14ac:dyDescent="0.25">
      <c r="B562" s="83"/>
      <c r="G562" s="120"/>
    </row>
    <row r="563" spans="2:7" ht="15.75" customHeight="1" x14ac:dyDescent="0.25">
      <c r="B563" s="83"/>
      <c r="G563" s="120"/>
    </row>
    <row r="564" spans="2:7" ht="15.75" customHeight="1" x14ac:dyDescent="0.25">
      <c r="B564" s="83"/>
      <c r="G564" s="120"/>
    </row>
    <row r="565" spans="2:7" ht="15.75" customHeight="1" x14ac:dyDescent="0.25">
      <c r="B565" s="83"/>
      <c r="G565" s="120"/>
    </row>
    <row r="566" spans="2:7" ht="15.75" customHeight="1" x14ac:dyDescent="0.25">
      <c r="B566" s="83"/>
      <c r="G566" s="120"/>
    </row>
    <row r="567" spans="2:7" ht="15.75" customHeight="1" x14ac:dyDescent="0.25">
      <c r="B567" s="83"/>
      <c r="G567" s="120"/>
    </row>
    <row r="568" spans="2:7" ht="15.75" customHeight="1" x14ac:dyDescent="0.25">
      <c r="B568" s="83"/>
      <c r="G568" s="120"/>
    </row>
    <row r="569" spans="2:7" ht="15.75" customHeight="1" x14ac:dyDescent="0.25">
      <c r="B569" s="83"/>
      <c r="G569" s="120"/>
    </row>
    <row r="570" spans="2:7" ht="15.75" customHeight="1" x14ac:dyDescent="0.25">
      <c r="B570" s="83"/>
      <c r="G570" s="120"/>
    </row>
    <row r="571" spans="2:7" ht="15.75" customHeight="1" x14ac:dyDescent="0.25">
      <c r="B571" s="83"/>
      <c r="G571" s="120"/>
    </row>
    <row r="572" spans="2:7" ht="15.75" customHeight="1" x14ac:dyDescent="0.25">
      <c r="B572" s="83"/>
      <c r="G572" s="120"/>
    </row>
    <row r="573" spans="2:7" ht="15.75" customHeight="1" x14ac:dyDescent="0.25">
      <c r="B573" s="83"/>
      <c r="G573" s="120"/>
    </row>
    <row r="574" spans="2:7" ht="15.75" customHeight="1" x14ac:dyDescent="0.25">
      <c r="B574" s="83"/>
      <c r="G574" s="120"/>
    </row>
    <row r="575" spans="2:7" ht="15.75" customHeight="1" x14ac:dyDescent="0.25">
      <c r="B575" s="83"/>
      <c r="G575" s="120"/>
    </row>
    <row r="576" spans="2:7" ht="15.75" customHeight="1" x14ac:dyDescent="0.25">
      <c r="B576" s="83"/>
      <c r="G576" s="120"/>
    </row>
    <row r="577" spans="2:7" ht="15.75" customHeight="1" x14ac:dyDescent="0.25">
      <c r="B577" s="83"/>
      <c r="G577" s="120"/>
    </row>
    <row r="578" spans="2:7" ht="15.75" customHeight="1" x14ac:dyDescent="0.25">
      <c r="B578" s="83"/>
      <c r="G578" s="120"/>
    </row>
    <row r="579" spans="2:7" ht="15.75" customHeight="1" x14ac:dyDescent="0.25">
      <c r="B579" s="83"/>
      <c r="G579" s="120"/>
    </row>
    <row r="580" spans="2:7" ht="15.75" customHeight="1" x14ac:dyDescent="0.25">
      <c r="B580" s="83"/>
      <c r="G580" s="120"/>
    </row>
    <row r="581" spans="2:7" ht="15.75" customHeight="1" x14ac:dyDescent="0.25">
      <c r="B581" s="83"/>
      <c r="G581" s="120"/>
    </row>
    <row r="582" spans="2:7" ht="15.75" customHeight="1" x14ac:dyDescent="0.25">
      <c r="B582" s="83"/>
      <c r="G582" s="120"/>
    </row>
    <row r="583" spans="2:7" ht="15.75" customHeight="1" x14ac:dyDescent="0.25">
      <c r="B583" s="83"/>
      <c r="G583" s="120"/>
    </row>
    <row r="584" spans="2:7" ht="15.75" customHeight="1" x14ac:dyDescent="0.25">
      <c r="B584" s="83"/>
      <c r="G584" s="120"/>
    </row>
    <row r="585" spans="2:7" ht="15.75" customHeight="1" x14ac:dyDescent="0.25">
      <c r="B585" s="83"/>
      <c r="G585" s="120"/>
    </row>
    <row r="586" spans="2:7" ht="15.75" customHeight="1" x14ac:dyDescent="0.25">
      <c r="B586" s="83"/>
      <c r="G586" s="120"/>
    </row>
    <row r="587" spans="2:7" ht="15.75" customHeight="1" x14ac:dyDescent="0.25">
      <c r="B587" s="83"/>
      <c r="G587" s="120"/>
    </row>
    <row r="588" spans="2:7" ht="15.75" customHeight="1" x14ac:dyDescent="0.25">
      <c r="B588" s="83"/>
      <c r="G588" s="120"/>
    </row>
    <row r="589" spans="2:7" ht="15.75" customHeight="1" x14ac:dyDescent="0.25">
      <c r="B589" s="83"/>
      <c r="G589" s="120"/>
    </row>
    <row r="590" spans="2:7" ht="15.75" customHeight="1" x14ac:dyDescent="0.25">
      <c r="B590" s="83"/>
      <c r="G590" s="120"/>
    </row>
    <row r="591" spans="2:7" ht="15.75" customHeight="1" x14ac:dyDescent="0.25">
      <c r="B591" s="83"/>
      <c r="G591" s="120"/>
    </row>
    <row r="592" spans="2:7" ht="15.75" customHeight="1" x14ac:dyDescent="0.25">
      <c r="B592" s="83"/>
      <c r="G592" s="120"/>
    </row>
    <row r="593" spans="2:7" ht="15.75" customHeight="1" x14ac:dyDescent="0.25">
      <c r="B593" s="83"/>
      <c r="G593" s="120"/>
    </row>
    <row r="594" spans="2:7" ht="15.75" customHeight="1" x14ac:dyDescent="0.25">
      <c r="B594" s="83"/>
      <c r="G594" s="120"/>
    </row>
    <row r="595" spans="2:7" ht="15.75" customHeight="1" x14ac:dyDescent="0.25">
      <c r="B595" s="83"/>
      <c r="G595" s="120"/>
    </row>
    <row r="596" spans="2:7" ht="15.75" customHeight="1" x14ac:dyDescent="0.25">
      <c r="B596" s="83"/>
      <c r="G596" s="120"/>
    </row>
    <row r="597" spans="2:7" ht="15.75" customHeight="1" x14ac:dyDescent="0.25">
      <c r="B597" s="83"/>
      <c r="G597" s="120"/>
    </row>
    <row r="598" spans="2:7" ht="15.75" customHeight="1" x14ac:dyDescent="0.25">
      <c r="B598" s="83"/>
      <c r="G598" s="120"/>
    </row>
    <row r="599" spans="2:7" ht="15.75" customHeight="1" x14ac:dyDescent="0.25">
      <c r="B599" s="83"/>
      <c r="G599" s="120"/>
    </row>
    <row r="600" spans="2:7" ht="15.75" customHeight="1" x14ac:dyDescent="0.25">
      <c r="B600" s="83"/>
      <c r="G600" s="120"/>
    </row>
    <row r="601" spans="2:7" ht="15.75" customHeight="1" x14ac:dyDescent="0.25">
      <c r="B601" s="83"/>
      <c r="G601" s="120"/>
    </row>
    <row r="602" spans="2:7" ht="15.75" customHeight="1" x14ac:dyDescent="0.25">
      <c r="B602" s="83"/>
      <c r="G602" s="120"/>
    </row>
    <row r="603" spans="2:7" ht="15.75" customHeight="1" x14ac:dyDescent="0.25">
      <c r="B603" s="83"/>
      <c r="G603" s="120"/>
    </row>
    <row r="604" spans="2:7" ht="15.75" customHeight="1" x14ac:dyDescent="0.25">
      <c r="B604" s="83"/>
      <c r="G604" s="120"/>
    </row>
    <row r="605" spans="2:7" ht="15.75" customHeight="1" x14ac:dyDescent="0.25">
      <c r="B605" s="83"/>
      <c r="G605" s="120"/>
    </row>
    <row r="606" spans="2:7" ht="15.75" customHeight="1" x14ac:dyDescent="0.25">
      <c r="B606" s="83"/>
      <c r="G606" s="120"/>
    </row>
    <row r="607" spans="2:7" ht="15.75" customHeight="1" x14ac:dyDescent="0.25">
      <c r="B607" s="83"/>
      <c r="G607" s="120"/>
    </row>
    <row r="608" spans="2:7" ht="15.75" customHeight="1" x14ac:dyDescent="0.25">
      <c r="B608" s="83"/>
      <c r="G608" s="120"/>
    </row>
    <row r="609" spans="2:7" ht="15.75" customHeight="1" x14ac:dyDescent="0.25">
      <c r="B609" s="83"/>
      <c r="G609" s="120"/>
    </row>
    <row r="610" spans="2:7" ht="15.75" customHeight="1" x14ac:dyDescent="0.25">
      <c r="B610" s="83"/>
      <c r="G610" s="120"/>
    </row>
    <row r="611" spans="2:7" ht="15.75" customHeight="1" x14ac:dyDescent="0.25">
      <c r="B611" s="83"/>
      <c r="G611" s="120"/>
    </row>
    <row r="612" spans="2:7" ht="15.75" customHeight="1" x14ac:dyDescent="0.25">
      <c r="B612" s="83"/>
      <c r="G612" s="120"/>
    </row>
    <row r="613" spans="2:7" ht="15.75" customHeight="1" x14ac:dyDescent="0.25">
      <c r="B613" s="83"/>
      <c r="G613" s="120"/>
    </row>
    <row r="614" spans="2:7" ht="15.75" customHeight="1" x14ac:dyDescent="0.25">
      <c r="B614" s="83"/>
      <c r="G614" s="120"/>
    </row>
    <row r="615" spans="2:7" ht="15.75" customHeight="1" x14ac:dyDescent="0.25">
      <c r="B615" s="83"/>
      <c r="G615" s="120"/>
    </row>
    <row r="616" spans="2:7" ht="15.75" customHeight="1" x14ac:dyDescent="0.25">
      <c r="B616" s="83"/>
      <c r="G616" s="120"/>
    </row>
    <row r="617" spans="2:7" ht="15.75" customHeight="1" x14ac:dyDescent="0.25">
      <c r="B617" s="83"/>
      <c r="G617" s="120"/>
    </row>
    <row r="618" spans="2:7" ht="15.75" customHeight="1" x14ac:dyDescent="0.25">
      <c r="B618" s="83"/>
      <c r="G618" s="120"/>
    </row>
    <row r="619" spans="2:7" ht="15.75" customHeight="1" x14ac:dyDescent="0.25">
      <c r="B619" s="83"/>
      <c r="G619" s="120"/>
    </row>
    <row r="620" spans="2:7" ht="15.75" customHeight="1" x14ac:dyDescent="0.25">
      <c r="B620" s="83"/>
      <c r="G620" s="120"/>
    </row>
    <row r="621" spans="2:7" ht="15.75" customHeight="1" x14ac:dyDescent="0.25">
      <c r="B621" s="83"/>
      <c r="G621" s="120"/>
    </row>
    <row r="622" spans="2:7" ht="15.75" customHeight="1" x14ac:dyDescent="0.25">
      <c r="B622" s="83"/>
      <c r="G622" s="120"/>
    </row>
    <row r="623" spans="2:7" ht="15.75" customHeight="1" x14ac:dyDescent="0.25">
      <c r="B623" s="83"/>
      <c r="G623" s="120"/>
    </row>
    <row r="624" spans="2:7" ht="15.75" customHeight="1" x14ac:dyDescent="0.25">
      <c r="B624" s="83"/>
      <c r="G624" s="120"/>
    </row>
    <row r="625" spans="2:7" ht="15.75" customHeight="1" x14ac:dyDescent="0.25">
      <c r="B625" s="83"/>
      <c r="G625" s="120"/>
    </row>
    <row r="626" spans="2:7" ht="15.75" customHeight="1" x14ac:dyDescent="0.25">
      <c r="B626" s="83"/>
      <c r="G626" s="120"/>
    </row>
    <row r="627" spans="2:7" ht="15.75" customHeight="1" x14ac:dyDescent="0.25">
      <c r="B627" s="83"/>
      <c r="G627" s="120"/>
    </row>
    <row r="628" spans="2:7" ht="15.75" customHeight="1" x14ac:dyDescent="0.25">
      <c r="B628" s="83"/>
      <c r="G628" s="120"/>
    </row>
    <row r="629" spans="2:7" ht="15.75" customHeight="1" x14ac:dyDescent="0.25">
      <c r="B629" s="83"/>
      <c r="G629" s="120"/>
    </row>
    <row r="630" spans="2:7" ht="15.75" customHeight="1" x14ac:dyDescent="0.25">
      <c r="B630" s="83"/>
      <c r="G630" s="120"/>
    </row>
    <row r="631" spans="2:7" ht="15.75" customHeight="1" x14ac:dyDescent="0.25">
      <c r="B631" s="83"/>
      <c r="G631" s="120"/>
    </row>
    <row r="632" spans="2:7" ht="15.75" customHeight="1" x14ac:dyDescent="0.25">
      <c r="B632" s="83"/>
      <c r="G632" s="120"/>
    </row>
    <row r="633" spans="2:7" ht="15.75" customHeight="1" x14ac:dyDescent="0.25">
      <c r="B633" s="83"/>
      <c r="G633" s="120"/>
    </row>
    <row r="634" spans="2:7" ht="15.75" customHeight="1" x14ac:dyDescent="0.25">
      <c r="B634" s="83"/>
      <c r="G634" s="120"/>
    </row>
    <row r="635" spans="2:7" ht="15.75" customHeight="1" x14ac:dyDescent="0.25">
      <c r="B635" s="83"/>
      <c r="G635" s="120"/>
    </row>
    <row r="636" spans="2:7" ht="15.75" customHeight="1" x14ac:dyDescent="0.25">
      <c r="B636" s="83"/>
      <c r="G636" s="120"/>
    </row>
    <row r="637" spans="2:7" ht="15.75" customHeight="1" x14ac:dyDescent="0.25">
      <c r="B637" s="83"/>
      <c r="G637" s="120"/>
    </row>
    <row r="638" spans="2:7" ht="15.75" customHeight="1" x14ac:dyDescent="0.25">
      <c r="B638" s="83"/>
      <c r="G638" s="120"/>
    </row>
    <row r="639" spans="2:7" ht="15.75" customHeight="1" x14ac:dyDescent="0.25">
      <c r="B639" s="83"/>
      <c r="G639" s="120"/>
    </row>
    <row r="640" spans="2:7" ht="15.75" customHeight="1" x14ac:dyDescent="0.25">
      <c r="B640" s="83"/>
      <c r="G640" s="120"/>
    </row>
    <row r="641" spans="2:7" ht="15.75" customHeight="1" x14ac:dyDescent="0.25">
      <c r="B641" s="83"/>
      <c r="G641" s="120"/>
    </row>
    <row r="642" spans="2:7" ht="15.75" customHeight="1" x14ac:dyDescent="0.25">
      <c r="B642" s="83"/>
      <c r="G642" s="120"/>
    </row>
    <row r="643" spans="2:7" ht="15.75" customHeight="1" x14ac:dyDescent="0.25">
      <c r="B643" s="83"/>
      <c r="G643" s="120"/>
    </row>
    <row r="644" spans="2:7" ht="15.75" customHeight="1" x14ac:dyDescent="0.25">
      <c r="B644" s="83"/>
      <c r="G644" s="120"/>
    </row>
    <row r="645" spans="2:7" ht="15.75" customHeight="1" x14ac:dyDescent="0.25">
      <c r="B645" s="83"/>
      <c r="G645" s="120"/>
    </row>
    <row r="646" spans="2:7" ht="15.75" customHeight="1" x14ac:dyDescent="0.25">
      <c r="B646" s="83"/>
      <c r="G646" s="120"/>
    </row>
    <row r="647" spans="2:7" ht="15.75" customHeight="1" x14ac:dyDescent="0.25">
      <c r="B647" s="83"/>
      <c r="G647" s="120"/>
    </row>
    <row r="648" spans="2:7" ht="15.75" customHeight="1" x14ac:dyDescent="0.25">
      <c r="B648" s="83"/>
      <c r="G648" s="120"/>
    </row>
    <row r="649" spans="2:7" ht="15.75" customHeight="1" x14ac:dyDescent="0.25">
      <c r="B649" s="83"/>
      <c r="G649" s="120"/>
    </row>
    <row r="650" spans="2:7" ht="15.75" customHeight="1" x14ac:dyDescent="0.25">
      <c r="B650" s="83"/>
      <c r="G650" s="120"/>
    </row>
    <row r="651" spans="2:7" ht="15.75" customHeight="1" x14ac:dyDescent="0.25">
      <c r="B651" s="83"/>
      <c r="G651" s="120"/>
    </row>
    <row r="652" spans="2:7" ht="15.75" customHeight="1" x14ac:dyDescent="0.25">
      <c r="B652" s="83"/>
      <c r="G652" s="120"/>
    </row>
    <row r="653" spans="2:7" ht="15.75" customHeight="1" x14ac:dyDescent="0.25">
      <c r="B653" s="83"/>
      <c r="G653" s="120"/>
    </row>
    <row r="654" spans="2:7" ht="15.75" customHeight="1" x14ac:dyDescent="0.25">
      <c r="B654" s="83"/>
      <c r="G654" s="120"/>
    </row>
    <row r="655" spans="2:7" ht="15.75" customHeight="1" x14ac:dyDescent="0.25">
      <c r="B655" s="83"/>
      <c r="G655" s="120"/>
    </row>
    <row r="656" spans="2:7" ht="15.75" customHeight="1" x14ac:dyDescent="0.25">
      <c r="B656" s="83"/>
      <c r="G656" s="120"/>
    </row>
    <row r="657" spans="2:7" ht="15.75" customHeight="1" x14ac:dyDescent="0.25">
      <c r="B657" s="83"/>
      <c r="G657" s="120"/>
    </row>
    <row r="658" spans="2:7" ht="15.75" customHeight="1" x14ac:dyDescent="0.25">
      <c r="B658" s="83"/>
      <c r="G658" s="120"/>
    </row>
    <row r="659" spans="2:7" ht="15.75" customHeight="1" x14ac:dyDescent="0.25">
      <c r="B659" s="83"/>
      <c r="G659" s="120"/>
    </row>
    <row r="660" spans="2:7" ht="15.75" customHeight="1" x14ac:dyDescent="0.25">
      <c r="B660" s="83"/>
      <c r="G660" s="120"/>
    </row>
    <row r="661" spans="2:7" ht="15.75" customHeight="1" x14ac:dyDescent="0.25">
      <c r="B661" s="83"/>
      <c r="G661" s="120"/>
    </row>
    <row r="662" spans="2:7" ht="15.75" customHeight="1" x14ac:dyDescent="0.25">
      <c r="B662" s="83"/>
      <c r="G662" s="120"/>
    </row>
    <row r="663" spans="2:7" ht="15.75" customHeight="1" x14ac:dyDescent="0.25">
      <c r="B663" s="83"/>
      <c r="G663" s="120"/>
    </row>
    <row r="664" spans="2:7" ht="15.75" customHeight="1" x14ac:dyDescent="0.25">
      <c r="B664" s="83"/>
      <c r="G664" s="120"/>
    </row>
    <row r="665" spans="2:7" ht="15.75" customHeight="1" x14ac:dyDescent="0.25">
      <c r="B665" s="83"/>
      <c r="G665" s="120"/>
    </row>
    <row r="666" spans="2:7" ht="15.75" customHeight="1" x14ac:dyDescent="0.25">
      <c r="B666" s="83"/>
      <c r="G666" s="120"/>
    </row>
    <row r="667" spans="2:7" ht="15.75" customHeight="1" x14ac:dyDescent="0.25">
      <c r="B667" s="83"/>
      <c r="G667" s="120"/>
    </row>
    <row r="668" spans="2:7" ht="15.75" customHeight="1" x14ac:dyDescent="0.25">
      <c r="B668" s="83"/>
      <c r="G668" s="120"/>
    </row>
    <row r="669" spans="2:7" ht="15.75" customHeight="1" x14ac:dyDescent="0.25">
      <c r="B669" s="83"/>
      <c r="G669" s="120"/>
    </row>
    <row r="670" spans="2:7" ht="15.75" customHeight="1" x14ac:dyDescent="0.25">
      <c r="B670" s="83"/>
      <c r="G670" s="120"/>
    </row>
    <row r="671" spans="2:7" ht="15.75" customHeight="1" x14ac:dyDescent="0.25">
      <c r="B671" s="83"/>
      <c r="G671" s="120"/>
    </row>
    <row r="672" spans="2:7" ht="15.75" customHeight="1" x14ac:dyDescent="0.25">
      <c r="B672" s="83"/>
      <c r="G672" s="120"/>
    </row>
    <row r="673" spans="2:7" ht="15.75" customHeight="1" x14ac:dyDescent="0.25">
      <c r="B673" s="83"/>
      <c r="G673" s="120"/>
    </row>
    <row r="674" spans="2:7" ht="15.75" customHeight="1" x14ac:dyDescent="0.25">
      <c r="B674" s="83"/>
      <c r="G674" s="120"/>
    </row>
    <row r="675" spans="2:7" ht="15.75" customHeight="1" x14ac:dyDescent="0.25">
      <c r="B675" s="83"/>
      <c r="G675" s="120"/>
    </row>
    <row r="676" spans="2:7" ht="15.75" customHeight="1" x14ac:dyDescent="0.25">
      <c r="B676" s="83"/>
      <c r="G676" s="120"/>
    </row>
    <row r="677" spans="2:7" ht="15.75" customHeight="1" x14ac:dyDescent="0.25">
      <c r="B677" s="83"/>
      <c r="G677" s="120"/>
    </row>
    <row r="678" spans="2:7" ht="15.75" customHeight="1" x14ac:dyDescent="0.25">
      <c r="B678" s="83"/>
      <c r="G678" s="120"/>
    </row>
    <row r="679" spans="2:7" ht="15.75" customHeight="1" x14ac:dyDescent="0.25">
      <c r="B679" s="83"/>
      <c r="G679" s="120"/>
    </row>
    <row r="680" spans="2:7" ht="15.75" customHeight="1" x14ac:dyDescent="0.25">
      <c r="B680" s="83"/>
      <c r="G680" s="120"/>
    </row>
    <row r="681" spans="2:7" ht="15.75" customHeight="1" x14ac:dyDescent="0.25">
      <c r="B681" s="83"/>
      <c r="G681" s="120"/>
    </row>
    <row r="682" spans="2:7" ht="15.75" customHeight="1" x14ac:dyDescent="0.25">
      <c r="B682" s="83"/>
      <c r="G682" s="120"/>
    </row>
    <row r="683" spans="2:7" ht="15.75" customHeight="1" x14ac:dyDescent="0.25">
      <c r="B683" s="83"/>
      <c r="G683" s="120"/>
    </row>
    <row r="684" spans="2:7" ht="15.75" customHeight="1" x14ac:dyDescent="0.25">
      <c r="B684" s="83"/>
      <c r="G684" s="120"/>
    </row>
    <row r="685" spans="2:7" ht="15.75" customHeight="1" x14ac:dyDescent="0.25">
      <c r="B685" s="83"/>
      <c r="G685" s="120"/>
    </row>
    <row r="686" spans="2:7" ht="15.75" customHeight="1" x14ac:dyDescent="0.25">
      <c r="B686" s="83"/>
      <c r="G686" s="120"/>
    </row>
    <row r="687" spans="2:7" ht="15.75" customHeight="1" x14ac:dyDescent="0.25">
      <c r="B687" s="83"/>
      <c r="G687" s="120"/>
    </row>
    <row r="688" spans="2:7" ht="15.75" customHeight="1" x14ac:dyDescent="0.25">
      <c r="B688" s="83"/>
      <c r="G688" s="120"/>
    </row>
    <row r="689" spans="2:7" ht="15.75" customHeight="1" x14ac:dyDescent="0.25">
      <c r="B689" s="83"/>
      <c r="G689" s="120"/>
    </row>
    <row r="690" spans="2:7" ht="15.75" customHeight="1" x14ac:dyDescent="0.25">
      <c r="B690" s="83"/>
      <c r="G690" s="120"/>
    </row>
    <row r="691" spans="2:7" ht="15.75" customHeight="1" x14ac:dyDescent="0.25">
      <c r="B691" s="83"/>
      <c r="G691" s="120"/>
    </row>
    <row r="692" spans="2:7" ht="15.75" customHeight="1" x14ac:dyDescent="0.25">
      <c r="B692" s="83"/>
      <c r="G692" s="120"/>
    </row>
    <row r="693" spans="2:7" ht="15.75" customHeight="1" x14ac:dyDescent="0.25">
      <c r="B693" s="83"/>
      <c r="G693" s="120"/>
    </row>
    <row r="694" spans="2:7" ht="15.75" customHeight="1" x14ac:dyDescent="0.25">
      <c r="B694" s="83"/>
      <c r="G694" s="120"/>
    </row>
    <row r="695" spans="2:7" ht="15.75" customHeight="1" x14ac:dyDescent="0.25">
      <c r="B695" s="83"/>
      <c r="G695" s="120"/>
    </row>
    <row r="696" spans="2:7" ht="15.75" customHeight="1" x14ac:dyDescent="0.25">
      <c r="B696" s="83"/>
      <c r="G696" s="120"/>
    </row>
    <row r="697" spans="2:7" ht="15.75" customHeight="1" x14ac:dyDescent="0.25">
      <c r="B697" s="83"/>
      <c r="G697" s="120"/>
    </row>
    <row r="698" spans="2:7" ht="15.75" customHeight="1" x14ac:dyDescent="0.25">
      <c r="B698" s="83"/>
      <c r="G698" s="120"/>
    </row>
    <row r="699" spans="2:7" ht="15.75" customHeight="1" x14ac:dyDescent="0.25">
      <c r="B699" s="83"/>
      <c r="G699" s="120"/>
    </row>
    <row r="700" spans="2:7" ht="15.75" customHeight="1" x14ac:dyDescent="0.25">
      <c r="B700" s="83"/>
      <c r="G700" s="120"/>
    </row>
    <row r="701" spans="2:7" ht="15.75" customHeight="1" x14ac:dyDescent="0.25">
      <c r="B701" s="83"/>
      <c r="G701" s="120"/>
    </row>
    <row r="702" spans="2:7" ht="15.75" customHeight="1" x14ac:dyDescent="0.25">
      <c r="B702" s="83"/>
      <c r="G702" s="120"/>
    </row>
    <row r="703" spans="2:7" ht="15.75" customHeight="1" x14ac:dyDescent="0.25">
      <c r="B703" s="83"/>
      <c r="G703" s="120"/>
    </row>
    <row r="704" spans="2:7" ht="15.75" customHeight="1" x14ac:dyDescent="0.25">
      <c r="B704" s="83"/>
      <c r="G704" s="120"/>
    </row>
    <row r="705" spans="2:7" ht="15.75" customHeight="1" x14ac:dyDescent="0.25">
      <c r="B705" s="83"/>
      <c r="G705" s="120"/>
    </row>
    <row r="706" spans="2:7" ht="15.75" customHeight="1" x14ac:dyDescent="0.25">
      <c r="B706" s="83"/>
      <c r="G706" s="120"/>
    </row>
    <row r="707" spans="2:7" ht="15.75" customHeight="1" x14ac:dyDescent="0.25">
      <c r="B707" s="83"/>
      <c r="G707" s="120"/>
    </row>
    <row r="708" spans="2:7" ht="15.75" customHeight="1" x14ac:dyDescent="0.25">
      <c r="B708" s="83"/>
      <c r="G708" s="120"/>
    </row>
    <row r="709" spans="2:7" ht="15.75" customHeight="1" x14ac:dyDescent="0.25">
      <c r="B709" s="83"/>
      <c r="G709" s="120"/>
    </row>
    <row r="710" spans="2:7" ht="15.75" customHeight="1" x14ac:dyDescent="0.25">
      <c r="B710" s="83"/>
      <c r="G710" s="120"/>
    </row>
    <row r="711" spans="2:7" ht="15.75" customHeight="1" x14ac:dyDescent="0.25">
      <c r="B711" s="83"/>
      <c r="G711" s="120"/>
    </row>
    <row r="712" spans="2:7" ht="15.75" customHeight="1" x14ac:dyDescent="0.25">
      <c r="B712" s="83"/>
      <c r="G712" s="120"/>
    </row>
    <row r="713" spans="2:7" ht="15.75" customHeight="1" x14ac:dyDescent="0.25">
      <c r="B713" s="83"/>
      <c r="G713" s="120"/>
    </row>
    <row r="714" spans="2:7" ht="15.75" customHeight="1" x14ac:dyDescent="0.25">
      <c r="B714" s="83"/>
      <c r="G714" s="120"/>
    </row>
    <row r="715" spans="2:7" ht="15.75" customHeight="1" x14ac:dyDescent="0.25">
      <c r="B715" s="83"/>
      <c r="G715" s="120"/>
    </row>
    <row r="716" spans="2:7" ht="15.75" customHeight="1" x14ac:dyDescent="0.25">
      <c r="B716" s="83"/>
      <c r="G716" s="120"/>
    </row>
    <row r="717" spans="2:7" ht="15.75" customHeight="1" x14ac:dyDescent="0.25">
      <c r="B717" s="83"/>
      <c r="G717" s="120"/>
    </row>
    <row r="718" spans="2:7" ht="15.75" customHeight="1" x14ac:dyDescent="0.25">
      <c r="B718" s="83"/>
      <c r="G718" s="120"/>
    </row>
    <row r="719" spans="2:7" ht="15.75" customHeight="1" x14ac:dyDescent="0.25">
      <c r="B719" s="83"/>
      <c r="G719" s="120"/>
    </row>
    <row r="720" spans="2:7" ht="15.75" customHeight="1" x14ac:dyDescent="0.25">
      <c r="B720" s="83"/>
      <c r="G720" s="120"/>
    </row>
    <row r="721" spans="2:7" ht="15.75" customHeight="1" x14ac:dyDescent="0.25">
      <c r="B721" s="83"/>
      <c r="G721" s="120"/>
    </row>
    <row r="722" spans="2:7" ht="15.75" customHeight="1" x14ac:dyDescent="0.25">
      <c r="B722" s="83"/>
      <c r="G722" s="120"/>
    </row>
    <row r="723" spans="2:7" ht="15.75" customHeight="1" x14ac:dyDescent="0.25">
      <c r="B723" s="83"/>
      <c r="G723" s="120"/>
    </row>
    <row r="724" spans="2:7" ht="15.75" customHeight="1" x14ac:dyDescent="0.25">
      <c r="B724" s="83"/>
      <c r="G724" s="120"/>
    </row>
    <row r="725" spans="2:7" ht="15.75" customHeight="1" x14ac:dyDescent="0.25">
      <c r="B725" s="83"/>
      <c r="G725" s="120"/>
    </row>
    <row r="726" spans="2:7" ht="15.75" customHeight="1" x14ac:dyDescent="0.25">
      <c r="B726" s="83"/>
      <c r="G726" s="120"/>
    </row>
    <row r="727" spans="2:7" ht="15.75" customHeight="1" x14ac:dyDescent="0.25">
      <c r="B727" s="83"/>
      <c r="G727" s="120"/>
    </row>
    <row r="728" spans="2:7" ht="15.75" customHeight="1" x14ac:dyDescent="0.25">
      <c r="B728" s="83"/>
      <c r="G728" s="120"/>
    </row>
    <row r="729" spans="2:7" ht="15.75" customHeight="1" x14ac:dyDescent="0.25">
      <c r="B729" s="83"/>
      <c r="G729" s="120"/>
    </row>
    <row r="730" spans="2:7" ht="15.75" customHeight="1" x14ac:dyDescent="0.25">
      <c r="B730" s="83"/>
      <c r="G730" s="120"/>
    </row>
    <row r="731" spans="2:7" ht="15.75" customHeight="1" x14ac:dyDescent="0.25">
      <c r="B731" s="83"/>
      <c r="G731" s="120"/>
    </row>
    <row r="732" spans="2:7" ht="15.75" customHeight="1" x14ac:dyDescent="0.25">
      <c r="B732" s="83"/>
      <c r="G732" s="120"/>
    </row>
    <row r="733" spans="2:7" ht="15.75" customHeight="1" x14ac:dyDescent="0.25">
      <c r="B733" s="83"/>
      <c r="G733" s="120"/>
    </row>
    <row r="734" spans="2:7" ht="15.75" customHeight="1" x14ac:dyDescent="0.25">
      <c r="B734" s="83"/>
      <c r="G734" s="120"/>
    </row>
    <row r="735" spans="2:7" ht="15.75" customHeight="1" x14ac:dyDescent="0.25">
      <c r="B735" s="83"/>
      <c r="G735" s="120"/>
    </row>
    <row r="736" spans="2:7" ht="15.75" customHeight="1" x14ac:dyDescent="0.25">
      <c r="B736" s="83"/>
      <c r="G736" s="120"/>
    </row>
    <row r="737" spans="2:7" ht="15.75" customHeight="1" x14ac:dyDescent="0.25">
      <c r="B737" s="83"/>
      <c r="G737" s="120"/>
    </row>
    <row r="738" spans="2:7" ht="15.75" customHeight="1" x14ac:dyDescent="0.25">
      <c r="B738" s="83"/>
      <c r="G738" s="120"/>
    </row>
    <row r="739" spans="2:7" ht="15.75" customHeight="1" x14ac:dyDescent="0.25">
      <c r="B739" s="83"/>
      <c r="G739" s="120"/>
    </row>
    <row r="740" spans="2:7" ht="15.75" customHeight="1" x14ac:dyDescent="0.25">
      <c r="B740" s="83"/>
      <c r="G740" s="120"/>
    </row>
    <row r="741" spans="2:7" ht="15.75" customHeight="1" x14ac:dyDescent="0.25">
      <c r="B741" s="83"/>
      <c r="G741" s="120"/>
    </row>
    <row r="742" spans="2:7" ht="15.75" customHeight="1" x14ac:dyDescent="0.25">
      <c r="B742" s="83"/>
      <c r="G742" s="120"/>
    </row>
    <row r="743" spans="2:7" ht="15.75" customHeight="1" x14ac:dyDescent="0.25">
      <c r="B743" s="83"/>
      <c r="G743" s="120"/>
    </row>
    <row r="744" spans="2:7" ht="15.75" customHeight="1" x14ac:dyDescent="0.25">
      <c r="B744" s="83"/>
      <c r="G744" s="120"/>
    </row>
    <row r="745" spans="2:7" ht="15.75" customHeight="1" x14ac:dyDescent="0.25">
      <c r="B745" s="83"/>
      <c r="G745" s="120"/>
    </row>
    <row r="746" spans="2:7" ht="15.75" customHeight="1" x14ac:dyDescent="0.25">
      <c r="B746" s="83"/>
      <c r="G746" s="120"/>
    </row>
    <row r="747" spans="2:7" ht="15.75" customHeight="1" x14ac:dyDescent="0.25">
      <c r="B747" s="83"/>
      <c r="G747" s="120"/>
    </row>
    <row r="748" spans="2:7" ht="15.75" customHeight="1" x14ac:dyDescent="0.25">
      <c r="B748" s="83"/>
      <c r="G748" s="120"/>
    </row>
    <row r="749" spans="2:7" ht="15.75" customHeight="1" x14ac:dyDescent="0.25">
      <c r="B749" s="83"/>
      <c r="G749" s="120"/>
    </row>
    <row r="750" spans="2:7" ht="15.75" customHeight="1" x14ac:dyDescent="0.25">
      <c r="B750" s="83"/>
      <c r="G750" s="120"/>
    </row>
    <row r="751" spans="2:7" ht="15.75" customHeight="1" x14ac:dyDescent="0.25">
      <c r="B751" s="83"/>
      <c r="G751" s="120"/>
    </row>
    <row r="752" spans="2:7" ht="15.75" customHeight="1" x14ac:dyDescent="0.25">
      <c r="B752" s="83"/>
      <c r="G752" s="120"/>
    </row>
    <row r="753" spans="2:7" ht="15.75" customHeight="1" x14ac:dyDescent="0.25">
      <c r="B753" s="83"/>
      <c r="G753" s="120"/>
    </row>
    <row r="754" spans="2:7" ht="15.75" customHeight="1" x14ac:dyDescent="0.25">
      <c r="B754" s="83"/>
      <c r="G754" s="120"/>
    </row>
    <row r="755" spans="2:7" ht="15.75" customHeight="1" x14ac:dyDescent="0.25">
      <c r="B755" s="83"/>
      <c r="G755" s="120"/>
    </row>
    <row r="756" spans="2:7" ht="15.75" customHeight="1" x14ac:dyDescent="0.25">
      <c r="B756" s="83"/>
      <c r="G756" s="120"/>
    </row>
    <row r="757" spans="2:7" ht="15.75" customHeight="1" x14ac:dyDescent="0.25">
      <c r="B757" s="83"/>
      <c r="G757" s="120"/>
    </row>
    <row r="758" spans="2:7" ht="15.75" customHeight="1" x14ac:dyDescent="0.25">
      <c r="B758" s="83"/>
      <c r="G758" s="120"/>
    </row>
    <row r="759" spans="2:7" ht="15.75" customHeight="1" x14ac:dyDescent="0.25">
      <c r="B759" s="83"/>
      <c r="G759" s="120"/>
    </row>
    <row r="760" spans="2:7" ht="15.75" customHeight="1" x14ac:dyDescent="0.25">
      <c r="B760" s="83"/>
      <c r="G760" s="120"/>
    </row>
    <row r="761" spans="2:7" ht="15.75" customHeight="1" x14ac:dyDescent="0.25">
      <c r="B761" s="83"/>
      <c r="G761" s="120"/>
    </row>
    <row r="762" spans="2:7" ht="15.75" customHeight="1" x14ac:dyDescent="0.25">
      <c r="B762" s="83"/>
      <c r="G762" s="120"/>
    </row>
    <row r="763" spans="2:7" ht="15.75" customHeight="1" x14ac:dyDescent="0.25">
      <c r="B763" s="83"/>
      <c r="G763" s="120"/>
    </row>
    <row r="764" spans="2:7" ht="15.75" customHeight="1" x14ac:dyDescent="0.25">
      <c r="B764" s="83"/>
      <c r="G764" s="120"/>
    </row>
    <row r="765" spans="2:7" ht="15.75" customHeight="1" x14ac:dyDescent="0.25">
      <c r="B765" s="83"/>
      <c r="G765" s="120"/>
    </row>
    <row r="766" spans="2:7" ht="15.75" customHeight="1" x14ac:dyDescent="0.25">
      <c r="B766" s="83"/>
      <c r="G766" s="120"/>
    </row>
    <row r="767" spans="2:7" ht="15.75" customHeight="1" x14ac:dyDescent="0.25">
      <c r="B767" s="83"/>
      <c r="G767" s="120"/>
    </row>
    <row r="768" spans="2:7" ht="15.75" customHeight="1" x14ac:dyDescent="0.25">
      <c r="B768" s="83"/>
      <c r="G768" s="120"/>
    </row>
    <row r="769" spans="2:7" ht="15.75" customHeight="1" x14ac:dyDescent="0.25">
      <c r="B769" s="83"/>
      <c r="G769" s="120"/>
    </row>
    <row r="770" spans="2:7" ht="15.75" customHeight="1" x14ac:dyDescent="0.25">
      <c r="B770" s="83"/>
      <c r="G770" s="120"/>
    </row>
    <row r="771" spans="2:7" ht="15.75" customHeight="1" x14ac:dyDescent="0.25">
      <c r="B771" s="83"/>
      <c r="G771" s="120"/>
    </row>
    <row r="772" spans="2:7" ht="15.75" customHeight="1" x14ac:dyDescent="0.25">
      <c r="B772" s="83"/>
      <c r="G772" s="120"/>
    </row>
    <row r="773" spans="2:7" ht="15.75" customHeight="1" x14ac:dyDescent="0.25">
      <c r="B773" s="83"/>
      <c r="G773" s="120"/>
    </row>
    <row r="774" spans="2:7" ht="15.75" customHeight="1" x14ac:dyDescent="0.25">
      <c r="B774" s="83"/>
      <c r="G774" s="120"/>
    </row>
    <row r="775" spans="2:7" ht="15.75" customHeight="1" x14ac:dyDescent="0.25">
      <c r="B775" s="83"/>
      <c r="G775" s="120"/>
    </row>
    <row r="776" spans="2:7" ht="15.75" customHeight="1" x14ac:dyDescent="0.25">
      <c r="B776" s="83"/>
      <c r="G776" s="120"/>
    </row>
    <row r="777" spans="2:7" ht="15.75" customHeight="1" x14ac:dyDescent="0.25">
      <c r="B777" s="83"/>
      <c r="G777" s="120"/>
    </row>
    <row r="778" spans="2:7" ht="15.75" customHeight="1" x14ac:dyDescent="0.25">
      <c r="B778" s="83"/>
      <c r="G778" s="120"/>
    </row>
    <row r="779" spans="2:7" ht="15.75" customHeight="1" x14ac:dyDescent="0.25">
      <c r="B779" s="83"/>
      <c r="G779" s="120"/>
    </row>
    <row r="780" spans="2:7" ht="15.75" customHeight="1" x14ac:dyDescent="0.25">
      <c r="B780" s="83"/>
      <c r="G780" s="120"/>
    </row>
    <row r="781" spans="2:7" ht="15.75" customHeight="1" x14ac:dyDescent="0.25">
      <c r="B781" s="83"/>
      <c r="G781" s="120"/>
    </row>
    <row r="782" spans="2:7" ht="15.75" customHeight="1" x14ac:dyDescent="0.25">
      <c r="B782" s="83"/>
      <c r="G782" s="120"/>
    </row>
    <row r="783" spans="2:7" ht="15.75" customHeight="1" x14ac:dyDescent="0.25">
      <c r="B783" s="83"/>
      <c r="G783" s="120"/>
    </row>
    <row r="784" spans="2:7" ht="15.75" customHeight="1" x14ac:dyDescent="0.25">
      <c r="B784" s="83"/>
      <c r="G784" s="120"/>
    </row>
    <row r="785" spans="2:7" ht="15.75" customHeight="1" x14ac:dyDescent="0.25">
      <c r="B785" s="83"/>
      <c r="G785" s="120"/>
    </row>
    <row r="786" spans="2:7" ht="15.75" customHeight="1" x14ac:dyDescent="0.25">
      <c r="B786" s="83"/>
      <c r="G786" s="120"/>
    </row>
    <row r="787" spans="2:7" ht="15.75" customHeight="1" x14ac:dyDescent="0.25">
      <c r="B787" s="83"/>
      <c r="G787" s="120"/>
    </row>
    <row r="788" spans="2:7" ht="15.75" customHeight="1" x14ac:dyDescent="0.25">
      <c r="B788" s="83"/>
      <c r="G788" s="120"/>
    </row>
    <row r="789" spans="2:7" ht="15.75" customHeight="1" x14ac:dyDescent="0.25">
      <c r="B789" s="83"/>
      <c r="G789" s="120"/>
    </row>
    <row r="790" spans="2:7" ht="15.75" customHeight="1" x14ac:dyDescent="0.25">
      <c r="B790" s="83"/>
      <c r="G790" s="120"/>
    </row>
    <row r="791" spans="2:7" ht="15.75" customHeight="1" x14ac:dyDescent="0.25">
      <c r="B791" s="83"/>
      <c r="G791" s="120"/>
    </row>
    <row r="792" spans="2:7" ht="15.75" customHeight="1" x14ac:dyDescent="0.25">
      <c r="B792" s="83"/>
      <c r="G792" s="120"/>
    </row>
    <row r="793" spans="2:7" ht="15.75" customHeight="1" x14ac:dyDescent="0.25">
      <c r="B793" s="83"/>
      <c r="G793" s="120"/>
    </row>
    <row r="794" spans="2:7" ht="15.75" customHeight="1" x14ac:dyDescent="0.25">
      <c r="B794" s="83"/>
      <c r="G794" s="120"/>
    </row>
    <row r="795" spans="2:7" ht="15.75" customHeight="1" x14ac:dyDescent="0.25">
      <c r="B795" s="83"/>
      <c r="G795" s="120"/>
    </row>
    <row r="796" spans="2:7" ht="15.75" customHeight="1" x14ac:dyDescent="0.25">
      <c r="B796" s="83"/>
      <c r="G796" s="120"/>
    </row>
    <row r="797" spans="2:7" ht="15.75" customHeight="1" x14ac:dyDescent="0.25">
      <c r="B797" s="83"/>
      <c r="G797" s="120"/>
    </row>
    <row r="798" spans="2:7" ht="15.75" customHeight="1" x14ac:dyDescent="0.25">
      <c r="B798" s="83"/>
      <c r="G798" s="120"/>
    </row>
    <row r="799" spans="2:7" ht="15.75" customHeight="1" x14ac:dyDescent="0.25">
      <c r="B799" s="83"/>
      <c r="G799" s="120"/>
    </row>
    <row r="800" spans="2:7" ht="15.75" customHeight="1" x14ac:dyDescent="0.25">
      <c r="B800" s="83"/>
      <c r="G800" s="120"/>
    </row>
    <row r="801" spans="2:7" ht="15.75" customHeight="1" x14ac:dyDescent="0.25">
      <c r="B801" s="83"/>
      <c r="G801" s="120"/>
    </row>
    <row r="802" spans="2:7" ht="15.75" customHeight="1" x14ac:dyDescent="0.25">
      <c r="B802" s="83"/>
      <c r="G802" s="120"/>
    </row>
    <row r="803" spans="2:7" ht="15.75" customHeight="1" x14ac:dyDescent="0.25">
      <c r="B803" s="83"/>
      <c r="G803" s="120"/>
    </row>
    <row r="804" spans="2:7" ht="15.75" customHeight="1" x14ac:dyDescent="0.25">
      <c r="B804" s="83"/>
      <c r="G804" s="120"/>
    </row>
    <row r="805" spans="2:7" ht="15.75" customHeight="1" x14ac:dyDescent="0.25">
      <c r="B805" s="83"/>
      <c r="G805" s="120"/>
    </row>
    <row r="806" spans="2:7" ht="15.75" customHeight="1" x14ac:dyDescent="0.25">
      <c r="B806" s="83"/>
      <c r="G806" s="120"/>
    </row>
    <row r="807" spans="2:7" ht="15.75" customHeight="1" x14ac:dyDescent="0.25">
      <c r="B807" s="83"/>
      <c r="G807" s="120"/>
    </row>
    <row r="808" spans="2:7" ht="15.75" customHeight="1" x14ac:dyDescent="0.25">
      <c r="B808" s="83"/>
      <c r="G808" s="120"/>
    </row>
    <row r="809" spans="2:7" ht="15.75" customHeight="1" x14ac:dyDescent="0.25">
      <c r="B809" s="83"/>
      <c r="G809" s="120"/>
    </row>
    <row r="810" spans="2:7" ht="15.75" customHeight="1" x14ac:dyDescent="0.25">
      <c r="B810" s="83"/>
      <c r="G810" s="120"/>
    </row>
    <row r="811" spans="2:7" ht="15.75" customHeight="1" x14ac:dyDescent="0.25">
      <c r="B811" s="83"/>
      <c r="G811" s="120"/>
    </row>
    <row r="812" spans="2:7" ht="15.75" customHeight="1" x14ac:dyDescent="0.25">
      <c r="B812" s="83"/>
      <c r="G812" s="120"/>
    </row>
    <row r="813" spans="2:7" ht="15.75" customHeight="1" x14ac:dyDescent="0.25">
      <c r="B813" s="83"/>
      <c r="G813" s="120"/>
    </row>
    <row r="814" spans="2:7" ht="15.75" customHeight="1" x14ac:dyDescent="0.25">
      <c r="B814" s="83"/>
      <c r="G814" s="120"/>
    </row>
    <row r="815" spans="2:7" ht="15.75" customHeight="1" x14ac:dyDescent="0.25">
      <c r="B815" s="83"/>
      <c r="G815" s="120"/>
    </row>
    <row r="816" spans="2:7" ht="15.75" customHeight="1" x14ac:dyDescent="0.25">
      <c r="B816" s="83"/>
      <c r="G816" s="120"/>
    </row>
    <row r="817" spans="2:7" ht="15.75" customHeight="1" x14ac:dyDescent="0.25">
      <c r="B817" s="83"/>
      <c r="G817" s="120"/>
    </row>
    <row r="818" spans="2:7" ht="15.75" customHeight="1" x14ac:dyDescent="0.25">
      <c r="B818" s="83"/>
      <c r="G818" s="120"/>
    </row>
    <row r="819" spans="2:7" ht="15.75" customHeight="1" x14ac:dyDescent="0.25">
      <c r="B819" s="83"/>
      <c r="G819" s="120"/>
    </row>
    <row r="820" spans="2:7" ht="15.75" customHeight="1" x14ac:dyDescent="0.25">
      <c r="B820" s="83"/>
      <c r="G820" s="120"/>
    </row>
    <row r="821" spans="2:7" ht="15.75" customHeight="1" x14ac:dyDescent="0.25">
      <c r="B821" s="83"/>
      <c r="G821" s="120"/>
    </row>
    <row r="822" spans="2:7" ht="15.75" customHeight="1" x14ac:dyDescent="0.25">
      <c r="B822" s="83"/>
      <c r="G822" s="120"/>
    </row>
    <row r="823" spans="2:7" ht="15.75" customHeight="1" x14ac:dyDescent="0.25">
      <c r="B823" s="83"/>
      <c r="G823" s="120"/>
    </row>
    <row r="824" spans="2:7" ht="15.75" customHeight="1" x14ac:dyDescent="0.25">
      <c r="B824" s="83"/>
      <c r="G824" s="120"/>
    </row>
    <row r="825" spans="2:7" ht="15.75" customHeight="1" x14ac:dyDescent="0.25">
      <c r="B825" s="83"/>
      <c r="G825" s="120"/>
    </row>
    <row r="826" spans="2:7" ht="15.75" customHeight="1" x14ac:dyDescent="0.25">
      <c r="B826" s="83"/>
      <c r="G826" s="120"/>
    </row>
    <row r="827" spans="2:7" ht="15.75" customHeight="1" x14ac:dyDescent="0.25">
      <c r="B827" s="83"/>
      <c r="G827" s="120"/>
    </row>
    <row r="828" spans="2:7" ht="15.75" customHeight="1" x14ac:dyDescent="0.25">
      <c r="B828" s="83"/>
      <c r="G828" s="120"/>
    </row>
    <row r="829" spans="2:7" ht="15.75" customHeight="1" x14ac:dyDescent="0.25">
      <c r="B829" s="83"/>
      <c r="G829" s="120"/>
    </row>
    <row r="830" spans="2:7" ht="15.75" customHeight="1" x14ac:dyDescent="0.25">
      <c r="B830" s="83"/>
      <c r="G830" s="120"/>
    </row>
    <row r="831" spans="2:7" ht="15.75" customHeight="1" x14ac:dyDescent="0.25">
      <c r="B831" s="83"/>
      <c r="G831" s="120"/>
    </row>
    <row r="832" spans="2:7" ht="15.75" customHeight="1" x14ac:dyDescent="0.25">
      <c r="B832" s="83"/>
      <c r="G832" s="120"/>
    </row>
    <row r="833" spans="2:7" ht="15.75" customHeight="1" x14ac:dyDescent="0.25">
      <c r="B833" s="83"/>
      <c r="G833" s="120"/>
    </row>
    <row r="834" spans="2:7" ht="15.75" customHeight="1" x14ac:dyDescent="0.25">
      <c r="B834" s="83"/>
      <c r="G834" s="120"/>
    </row>
    <row r="835" spans="2:7" ht="15.75" customHeight="1" x14ac:dyDescent="0.25">
      <c r="B835" s="83"/>
      <c r="G835" s="120"/>
    </row>
    <row r="836" spans="2:7" ht="15.75" customHeight="1" x14ac:dyDescent="0.25">
      <c r="B836" s="83"/>
      <c r="G836" s="120"/>
    </row>
    <row r="837" spans="2:7" ht="15.75" customHeight="1" x14ac:dyDescent="0.25">
      <c r="B837" s="83"/>
      <c r="G837" s="120"/>
    </row>
    <row r="838" spans="2:7" ht="15.75" customHeight="1" x14ac:dyDescent="0.25">
      <c r="B838" s="83"/>
      <c r="G838" s="120"/>
    </row>
    <row r="839" spans="2:7" ht="15.75" customHeight="1" x14ac:dyDescent="0.25">
      <c r="B839" s="83"/>
      <c r="G839" s="120"/>
    </row>
    <row r="840" spans="2:7" ht="15.75" customHeight="1" x14ac:dyDescent="0.25">
      <c r="B840" s="83"/>
      <c r="G840" s="120"/>
    </row>
    <row r="841" spans="2:7" ht="15.75" customHeight="1" x14ac:dyDescent="0.25">
      <c r="B841" s="83"/>
      <c r="G841" s="120"/>
    </row>
    <row r="842" spans="2:7" ht="15.75" customHeight="1" x14ac:dyDescent="0.25">
      <c r="B842" s="83"/>
      <c r="G842" s="120"/>
    </row>
    <row r="843" spans="2:7" ht="15.75" customHeight="1" x14ac:dyDescent="0.25">
      <c r="B843" s="83"/>
      <c r="G843" s="120"/>
    </row>
    <row r="844" spans="2:7" ht="15.75" customHeight="1" x14ac:dyDescent="0.25">
      <c r="B844" s="83"/>
      <c r="G844" s="120"/>
    </row>
    <row r="845" spans="2:7" ht="15.75" customHeight="1" x14ac:dyDescent="0.25">
      <c r="B845" s="83"/>
      <c r="G845" s="120"/>
    </row>
    <row r="846" spans="2:7" ht="15.75" customHeight="1" x14ac:dyDescent="0.25">
      <c r="B846" s="83"/>
      <c r="G846" s="120"/>
    </row>
    <row r="847" spans="2:7" ht="15.75" customHeight="1" x14ac:dyDescent="0.25">
      <c r="B847" s="83"/>
      <c r="G847" s="120"/>
    </row>
    <row r="848" spans="2:7" ht="15.75" customHeight="1" x14ac:dyDescent="0.25">
      <c r="B848" s="83"/>
      <c r="G848" s="120"/>
    </row>
    <row r="849" spans="2:7" ht="15.75" customHeight="1" x14ac:dyDescent="0.25">
      <c r="B849" s="83"/>
      <c r="G849" s="120"/>
    </row>
    <row r="850" spans="2:7" ht="15.75" customHeight="1" x14ac:dyDescent="0.25">
      <c r="B850" s="83"/>
      <c r="G850" s="120"/>
    </row>
    <row r="851" spans="2:7" ht="15.75" customHeight="1" x14ac:dyDescent="0.25">
      <c r="B851" s="83"/>
      <c r="G851" s="120"/>
    </row>
    <row r="852" spans="2:7" ht="15.75" customHeight="1" x14ac:dyDescent="0.25">
      <c r="B852" s="83"/>
      <c r="G852" s="120"/>
    </row>
    <row r="853" spans="2:7" ht="15.75" customHeight="1" x14ac:dyDescent="0.25">
      <c r="B853" s="83"/>
      <c r="G853" s="120"/>
    </row>
    <row r="854" spans="2:7" ht="15.75" customHeight="1" x14ac:dyDescent="0.25">
      <c r="B854" s="83"/>
      <c r="G854" s="120"/>
    </row>
    <row r="855" spans="2:7" ht="15.75" customHeight="1" x14ac:dyDescent="0.25">
      <c r="B855" s="83"/>
      <c r="G855" s="120"/>
    </row>
    <row r="856" spans="2:7" ht="15.75" customHeight="1" x14ac:dyDescent="0.25">
      <c r="B856" s="83"/>
      <c r="G856" s="120"/>
    </row>
    <row r="857" spans="2:7" ht="15.75" customHeight="1" x14ac:dyDescent="0.25">
      <c r="B857" s="83"/>
      <c r="G857" s="120"/>
    </row>
    <row r="858" spans="2:7" ht="15.75" customHeight="1" x14ac:dyDescent="0.25">
      <c r="B858" s="83"/>
      <c r="G858" s="120"/>
    </row>
    <row r="859" spans="2:7" ht="15.75" customHeight="1" x14ac:dyDescent="0.25">
      <c r="B859" s="83"/>
      <c r="G859" s="120"/>
    </row>
    <row r="860" spans="2:7" ht="15.75" customHeight="1" x14ac:dyDescent="0.25">
      <c r="B860" s="83"/>
      <c r="G860" s="120"/>
    </row>
    <row r="861" spans="2:7" ht="15.75" customHeight="1" x14ac:dyDescent="0.25">
      <c r="B861" s="83"/>
      <c r="G861" s="120"/>
    </row>
    <row r="862" spans="2:7" ht="15.75" customHeight="1" x14ac:dyDescent="0.25">
      <c r="B862" s="83"/>
      <c r="G862" s="120"/>
    </row>
    <row r="863" spans="2:7" ht="15.75" customHeight="1" x14ac:dyDescent="0.25">
      <c r="B863" s="83"/>
      <c r="G863" s="120"/>
    </row>
    <row r="864" spans="2:7" ht="15.75" customHeight="1" x14ac:dyDescent="0.25">
      <c r="B864" s="83"/>
      <c r="G864" s="120"/>
    </row>
    <row r="865" spans="2:7" ht="15.75" customHeight="1" x14ac:dyDescent="0.25">
      <c r="B865" s="83"/>
      <c r="G865" s="120"/>
    </row>
    <row r="866" spans="2:7" ht="15.75" customHeight="1" x14ac:dyDescent="0.25">
      <c r="B866" s="83"/>
      <c r="G866" s="120"/>
    </row>
    <row r="867" spans="2:7" ht="15.75" customHeight="1" x14ac:dyDescent="0.25">
      <c r="B867" s="83"/>
      <c r="G867" s="120"/>
    </row>
    <row r="868" spans="2:7" ht="15.75" customHeight="1" x14ac:dyDescent="0.25">
      <c r="B868" s="83"/>
      <c r="G868" s="120"/>
    </row>
    <row r="869" spans="2:7" ht="15.75" customHeight="1" x14ac:dyDescent="0.25">
      <c r="B869" s="83"/>
      <c r="G869" s="120"/>
    </row>
    <row r="870" spans="2:7" ht="15.75" customHeight="1" x14ac:dyDescent="0.25">
      <c r="B870" s="83"/>
      <c r="G870" s="120"/>
    </row>
    <row r="871" spans="2:7" ht="15.75" customHeight="1" x14ac:dyDescent="0.25">
      <c r="B871" s="83"/>
      <c r="G871" s="120"/>
    </row>
    <row r="872" spans="2:7" ht="15.75" customHeight="1" x14ac:dyDescent="0.25">
      <c r="B872" s="83"/>
      <c r="G872" s="120"/>
    </row>
    <row r="873" spans="2:7" ht="15.75" customHeight="1" x14ac:dyDescent="0.25">
      <c r="B873" s="83"/>
      <c r="G873" s="120"/>
    </row>
    <row r="874" spans="2:7" ht="15.75" customHeight="1" x14ac:dyDescent="0.25">
      <c r="B874" s="83"/>
      <c r="G874" s="120"/>
    </row>
    <row r="875" spans="2:7" ht="15.75" customHeight="1" x14ac:dyDescent="0.25">
      <c r="B875" s="83"/>
      <c r="G875" s="120"/>
    </row>
    <row r="876" spans="2:7" ht="15.75" customHeight="1" x14ac:dyDescent="0.25">
      <c r="B876" s="83"/>
      <c r="G876" s="120"/>
    </row>
    <row r="877" spans="2:7" ht="15.75" customHeight="1" x14ac:dyDescent="0.25">
      <c r="B877" s="83"/>
      <c r="G877" s="120"/>
    </row>
    <row r="878" spans="2:7" ht="15.75" customHeight="1" x14ac:dyDescent="0.25">
      <c r="B878" s="83"/>
      <c r="G878" s="120"/>
    </row>
    <row r="879" spans="2:7" ht="15.75" customHeight="1" x14ac:dyDescent="0.25">
      <c r="B879" s="83"/>
      <c r="G879" s="120"/>
    </row>
    <row r="880" spans="2:7" ht="15.75" customHeight="1" x14ac:dyDescent="0.25">
      <c r="B880" s="83"/>
      <c r="G880" s="120"/>
    </row>
    <row r="881" spans="2:7" ht="15.75" customHeight="1" x14ac:dyDescent="0.25">
      <c r="B881" s="83"/>
      <c r="G881" s="120"/>
    </row>
    <row r="882" spans="2:7" ht="15.75" customHeight="1" x14ac:dyDescent="0.25">
      <c r="B882" s="83"/>
      <c r="G882" s="120"/>
    </row>
    <row r="883" spans="2:7" ht="15.75" customHeight="1" x14ac:dyDescent="0.25">
      <c r="B883" s="83"/>
      <c r="G883" s="120"/>
    </row>
    <row r="884" spans="2:7" ht="15.75" customHeight="1" x14ac:dyDescent="0.25">
      <c r="B884" s="83"/>
      <c r="G884" s="120"/>
    </row>
    <row r="885" spans="2:7" ht="15.75" customHeight="1" x14ac:dyDescent="0.25">
      <c r="B885" s="83"/>
      <c r="G885" s="120"/>
    </row>
    <row r="886" spans="2:7" ht="15.75" customHeight="1" x14ac:dyDescent="0.25">
      <c r="B886" s="83"/>
      <c r="G886" s="120"/>
    </row>
    <row r="887" spans="2:7" ht="15.75" customHeight="1" x14ac:dyDescent="0.25">
      <c r="B887" s="83"/>
      <c r="G887" s="120"/>
    </row>
    <row r="888" spans="2:7" ht="15.75" customHeight="1" x14ac:dyDescent="0.25">
      <c r="B888" s="83"/>
      <c r="G888" s="120"/>
    </row>
    <row r="889" spans="2:7" ht="15.75" customHeight="1" x14ac:dyDescent="0.25">
      <c r="B889" s="83"/>
      <c r="G889" s="120"/>
    </row>
    <row r="890" spans="2:7" ht="15.75" customHeight="1" x14ac:dyDescent="0.25">
      <c r="B890" s="83"/>
      <c r="G890" s="120"/>
    </row>
    <row r="891" spans="2:7" ht="15.75" customHeight="1" x14ac:dyDescent="0.25">
      <c r="B891" s="83"/>
      <c r="G891" s="120"/>
    </row>
    <row r="892" spans="2:7" ht="15.75" customHeight="1" x14ac:dyDescent="0.25">
      <c r="B892" s="83"/>
      <c r="G892" s="120"/>
    </row>
    <row r="893" spans="2:7" ht="15.75" customHeight="1" x14ac:dyDescent="0.25">
      <c r="B893" s="83"/>
      <c r="G893" s="120"/>
    </row>
    <row r="894" spans="2:7" ht="15.75" customHeight="1" x14ac:dyDescent="0.25">
      <c r="B894" s="83"/>
      <c r="G894" s="120"/>
    </row>
    <row r="895" spans="2:7" ht="15.75" customHeight="1" x14ac:dyDescent="0.25">
      <c r="B895" s="83"/>
      <c r="G895" s="120"/>
    </row>
    <row r="896" spans="2:7" ht="15.75" customHeight="1" x14ac:dyDescent="0.25">
      <c r="B896" s="83"/>
      <c r="G896" s="120"/>
    </row>
    <row r="897" spans="2:7" ht="15.75" customHeight="1" x14ac:dyDescent="0.25">
      <c r="B897" s="83"/>
      <c r="G897" s="120"/>
    </row>
    <row r="898" spans="2:7" ht="15.75" customHeight="1" x14ac:dyDescent="0.25">
      <c r="B898" s="83"/>
      <c r="G898" s="120"/>
    </row>
    <row r="899" spans="2:7" ht="15.75" customHeight="1" x14ac:dyDescent="0.25">
      <c r="B899" s="83"/>
      <c r="G899" s="120"/>
    </row>
    <row r="900" spans="2:7" ht="15.75" customHeight="1" x14ac:dyDescent="0.25">
      <c r="B900" s="83"/>
      <c r="G900" s="120"/>
    </row>
    <row r="901" spans="2:7" ht="15.75" customHeight="1" x14ac:dyDescent="0.25">
      <c r="B901" s="83"/>
      <c r="G901" s="120"/>
    </row>
    <row r="902" spans="2:7" ht="15.75" customHeight="1" x14ac:dyDescent="0.25">
      <c r="B902" s="83"/>
      <c r="G902" s="120"/>
    </row>
    <row r="903" spans="2:7" ht="15.75" customHeight="1" x14ac:dyDescent="0.25">
      <c r="B903" s="83"/>
      <c r="G903" s="120"/>
    </row>
    <row r="904" spans="2:7" ht="15.75" customHeight="1" x14ac:dyDescent="0.25">
      <c r="B904" s="83"/>
      <c r="G904" s="120"/>
    </row>
    <row r="905" spans="2:7" ht="15.75" customHeight="1" x14ac:dyDescent="0.25">
      <c r="B905" s="83"/>
      <c r="G905" s="120"/>
    </row>
    <row r="906" spans="2:7" ht="15.75" customHeight="1" x14ac:dyDescent="0.25">
      <c r="B906" s="83"/>
      <c r="G906" s="120"/>
    </row>
    <row r="907" spans="2:7" ht="15.75" customHeight="1" x14ac:dyDescent="0.25">
      <c r="B907" s="83"/>
      <c r="G907" s="120"/>
    </row>
    <row r="908" spans="2:7" ht="15.75" customHeight="1" x14ac:dyDescent="0.25">
      <c r="B908" s="83"/>
      <c r="G908" s="120"/>
    </row>
    <row r="909" spans="2:7" ht="15.75" customHeight="1" x14ac:dyDescent="0.25">
      <c r="B909" s="83"/>
      <c r="G909" s="120"/>
    </row>
    <row r="910" spans="2:7" ht="15.75" customHeight="1" x14ac:dyDescent="0.25">
      <c r="B910" s="83"/>
      <c r="G910" s="120"/>
    </row>
    <row r="911" spans="2:7" ht="15.75" customHeight="1" x14ac:dyDescent="0.25">
      <c r="B911" s="83"/>
      <c r="G911" s="120"/>
    </row>
    <row r="912" spans="2:7" ht="15.75" customHeight="1" x14ac:dyDescent="0.25">
      <c r="B912" s="83"/>
      <c r="G912" s="120"/>
    </row>
    <row r="913" spans="2:7" ht="15.75" customHeight="1" x14ac:dyDescent="0.25">
      <c r="B913" s="83"/>
      <c r="G913" s="120"/>
    </row>
    <row r="914" spans="2:7" ht="15.75" customHeight="1" x14ac:dyDescent="0.25">
      <c r="B914" s="83"/>
      <c r="G914" s="120"/>
    </row>
    <row r="915" spans="2:7" ht="15.75" customHeight="1" x14ac:dyDescent="0.25">
      <c r="B915" s="83"/>
      <c r="G915" s="120"/>
    </row>
    <row r="916" spans="2:7" ht="15.75" customHeight="1" x14ac:dyDescent="0.25">
      <c r="B916" s="83"/>
      <c r="G916" s="120"/>
    </row>
    <row r="917" spans="2:7" ht="15.75" customHeight="1" x14ac:dyDescent="0.25">
      <c r="B917" s="83"/>
      <c r="G917" s="120"/>
    </row>
    <row r="918" spans="2:7" ht="15.75" customHeight="1" x14ac:dyDescent="0.25">
      <c r="B918" s="83"/>
      <c r="G918" s="120"/>
    </row>
    <row r="919" spans="2:7" ht="15.75" customHeight="1" x14ac:dyDescent="0.25">
      <c r="B919" s="83"/>
      <c r="G919" s="120"/>
    </row>
    <row r="920" spans="2:7" ht="15.75" customHeight="1" x14ac:dyDescent="0.25">
      <c r="B920" s="83"/>
      <c r="G920" s="120"/>
    </row>
    <row r="921" spans="2:7" ht="15.75" customHeight="1" x14ac:dyDescent="0.25">
      <c r="B921" s="83"/>
      <c r="G921" s="120"/>
    </row>
    <row r="922" spans="2:7" ht="15.75" customHeight="1" x14ac:dyDescent="0.25">
      <c r="B922" s="83"/>
      <c r="G922" s="120"/>
    </row>
    <row r="923" spans="2:7" ht="15.75" customHeight="1" x14ac:dyDescent="0.25">
      <c r="B923" s="83"/>
      <c r="G923" s="120"/>
    </row>
    <row r="924" spans="2:7" ht="15.75" customHeight="1" x14ac:dyDescent="0.25">
      <c r="B924" s="83"/>
      <c r="G924" s="120"/>
    </row>
    <row r="925" spans="2:7" ht="15.75" customHeight="1" x14ac:dyDescent="0.25">
      <c r="B925" s="83"/>
      <c r="G925" s="120"/>
    </row>
    <row r="926" spans="2:7" ht="15.75" customHeight="1" x14ac:dyDescent="0.25">
      <c r="B926" s="83"/>
      <c r="G926" s="120"/>
    </row>
    <row r="927" spans="2:7" ht="15.75" customHeight="1" x14ac:dyDescent="0.25">
      <c r="B927" s="83"/>
      <c r="G927" s="120"/>
    </row>
    <row r="928" spans="2:7" ht="15.75" customHeight="1" x14ac:dyDescent="0.25">
      <c r="B928" s="83"/>
      <c r="G928" s="120"/>
    </row>
    <row r="929" spans="2:7" ht="15.75" customHeight="1" x14ac:dyDescent="0.25">
      <c r="B929" s="83"/>
      <c r="G929" s="120"/>
    </row>
    <row r="930" spans="2:7" ht="15.75" customHeight="1" x14ac:dyDescent="0.25">
      <c r="B930" s="83"/>
      <c r="G930" s="120"/>
    </row>
    <row r="931" spans="2:7" ht="15.75" customHeight="1" x14ac:dyDescent="0.25">
      <c r="B931" s="83"/>
      <c r="G931" s="120"/>
    </row>
    <row r="932" spans="2:7" ht="15.75" customHeight="1" x14ac:dyDescent="0.25">
      <c r="B932" s="83"/>
      <c r="G932" s="120"/>
    </row>
    <row r="933" spans="2:7" ht="15.75" customHeight="1" x14ac:dyDescent="0.25">
      <c r="B933" s="83"/>
      <c r="G933" s="120"/>
    </row>
    <row r="934" spans="2:7" ht="15.75" customHeight="1" x14ac:dyDescent="0.25">
      <c r="B934" s="83"/>
      <c r="G934" s="120"/>
    </row>
    <row r="935" spans="2:7" ht="15.75" customHeight="1" x14ac:dyDescent="0.25">
      <c r="B935" s="83"/>
      <c r="G935" s="120"/>
    </row>
    <row r="936" spans="2:7" ht="15.75" customHeight="1" x14ac:dyDescent="0.25">
      <c r="B936" s="83"/>
      <c r="G936" s="120"/>
    </row>
    <row r="937" spans="2:7" ht="15.75" customHeight="1" x14ac:dyDescent="0.25">
      <c r="B937" s="83"/>
      <c r="G937" s="120"/>
    </row>
    <row r="938" spans="2:7" ht="15.75" customHeight="1" x14ac:dyDescent="0.25">
      <c r="B938" s="83"/>
      <c r="G938" s="120"/>
    </row>
    <row r="939" spans="2:7" ht="15.75" customHeight="1" x14ac:dyDescent="0.25">
      <c r="B939" s="83"/>
      <c r="G939" s="120"/>
    </row>
    <row r="940" spans="2:7" ht="15.75" customHeight="1" x14ac:dyDescent="0.25">
      <c r="B940" s="83"/>
      <c r="G940" s="120"/>
    </row>
    <row r="941" spans="2:7" ht="15.75" customHeight="1" x14ac:dyDescent="0.25">
      <c r="B941" s="83"/>
      <c r="G941" s="120"/>
    </row>
    <row r="942" spans="2:7" ht="15.75" customHeight="1" x14ac:dyDescent="0.25">
      <c r="B942" s="83"/>
      <c r="G942" s="120"/>
    </row>
    <row r="943" spans="2:7" ht="15.75" customHeight="1" x14ac:dyDescent="0.25">
      <c r="B943" s="83"/>
      <c r="G943" s="120"/>
    </row>
    <row r="944" spans="2:7" ht="15.75" customHeight="1" x14ac:dyDescent="0.25">
      <c r="B944" s="83"/>
      <c r="G944" s="120"/>
    </row>
    <row r="945" spans="2:7" ht="15.75" customHeight="1" x14ac:dyDescent="0.25">
      <c r="B945" s="83"/>
      <c r="G945" s="120"/>
    </row>
    <row r="946" spans="2:7" ht="15.75" customHeight="1" x14ac:dyDescent="0.25">
      <c r="B946" s="83"/>
      <c r="G946" s="120"/>
    </row>
    <row r="947" spans="2:7" ht="15.75" customHeight="1" x14ac:dyDescent="0.25">
      <c r="B947" s="83"/>
      <c r="G947" s="120"/>
    </row>
    <row r="948" spans="2:7" ht="15.75" customHeight="1" x14ac:dyDescent="0.25">
      <c r="B948" s="83"/>
      <c r="G948" s="120"/>
    </row>
    <row r="949" spans="2:7" ht="15.75" customHeight="1" x14ac:dyDescent="0.25">
      <c r="B949" s="83"/>
      <c r="G949" s="120"/>
    </row>
    <row r="950" spans="2:7" ht="15.75" customHeight="1" x14ac:dyDescent="0.25">
      <c r="B950" s="83"/>
      <c r="G950" s="120"/>
    </row>
    <row r="951" spans="2:7" ht="15.75" customHeight="1" x14ac:dyDescent="0.25">
      <c r="B951" s="83"/>
      <c r="G951" s="120"/>
    </row>
    <row r="952" spans="2:7" ht="15.75" customHeight="1" x14ac:dyDescent="0.25">
      <c r="B952" s="83"/>
      <c r="G952" s="120"/>
    </row>
    <row r="953" spans="2:7" ht="15.75" customHeight="1" x14ac:dyDescent="0.25">
      <c r="B953" s="83"/>
      <c r="G953" s="120"/>
    </row>
    <row r="954" spans="2:7" ht="15.75" customHeight="1" x14ac:dyDescent="0.25">
      <c r="B954" s="83"/>
      <c r="G954" s="120"/>
    </row>
    <row r="955" spans="2:7" ht="15.75" customHeight="1" x14ac:dyDescent="0.25">
      <c r="B955" s="83"/>
      <c r="G955" s="120"/>
    </row>
    <row r="956" spans="2:7" ht="15.75" customHeight="1" x14ac:dyDescent="0.25">
      <c r="B956" s="83"/>
      <c r="G956" s="120"/>
    </row>
    <row r="957" spans="2:7" ht="15.75" customHeight="1" x14ac:dyDescent="0.25">
      <c r="B957" s="83"/>
      <c r="G957" s="120"/>
    </row>
    <row r="958" spans="2:7" ht="15.75" customHeight="1" x14ac:dyDescent="0.25">
      <c r="B958" s="83"/>
      <c r="G958" s="120"/>
    </row>
    <row r="959" spans="2:7" ht="15.75" customHeight="1" x14ac:dyDescent="0.25">
      <c r="B959" s="83"/>
      <c r="G959" s="120"/>
    </row>
    <row r="960" spans="2:7" ht="15.75" customHeight="1" x14ac:dyDescent="0.25">
      <c r="B960" s="83"/>
      <c r="G960" s="120"/>
    </row>
    <row r="961" spans="2:7" ht="15.75" customHeight="1" x14ac:dyDescent="0.25">
      <c r="B961" s="83"/>
      <c r="G961" s="120"/>
    </row>
    <row r="962" spans="2:7" ht="15.75" customHeight="1" x14ac:dyDescent="0.25">
      <c r="B962" s="83"/>
      <c r="G962" s="120"/>
    </row>
    <row r="963" spans="2:7" ht="15.75" customHeight="1" x14ac:dyDescent="0.25">
      <c r="B963" s="83"/>
      <c r="G963" s="120"/>
    </row>
    <row r="964" spans="2:7" ht="15.75" customHeight="1" x14ac:dyDescent="0.25">
      <c r="B964" s="83"/>
      <c r="G964" s="120"/>
    </row>
    <row r="965" spans="2:7" ht="15.75" customHeight="1" x14ac:dyDescent="0.25">
      <c r="B965" s="83"/>
      <c r="G965" s="120"/>
    </row>
    <row r="966" spans="2:7" ht="15.75" customHeight="1" x14ac:dyDescent="0.25">
      <c r="B966" s="83"/>
      <c r="G966" s="120"/>
    </row>
    <row r="967" spans="2:7" ht="15.75" customHeight="1" x14ac:dyDescent="0.25">
      <c r="B967" s="83"/>
      <c r="G967" s="120"/>
    </row>
    <row r="968" spans="2:7" ht="15.75" customHeight="1" x14ac:dyDescent="0.25">
      <c r="B968" s="83"/>
      <c r="G968" s="120"/>
    </row>
    <row r="969" spans="2:7" ht="15.75" customHeight="1" x14ac:dyDescent="0.25">
      <c r="B969" s="83"/>
      <c r="G969" s="120"/>
    </row>
    <row r="970" spans="2:7" ht="15.75" customHeight="1" x14ac:dyDescent="0.25">
      <c r="B970" s="83"/>
      <c r="G970" s="120"/>
    </row>
    <row r="971" spans="2:7" ht="15.75" customHeight="1" x14ac:dyDescent="0.25">
      <c r="B971" s="83"/>
      <c r="G971" s="120"/>
    </row>
    <row r="972" spans="2:7" ht="15.75" customHeight="1" x14ac:dyDescent="0.25">
      <c r="B972" s="83"/>
      <c r="G972" s="120"/>
    </row>
    <row r="973" spans="2:7" ht="15.75" customHeight="1" x14ac:dyDescent="0.25">
      <c r="B973" s="83"/>
      <c r="G973" s="120"/>
    </row>
    <row r="974" spans="2:7" ht="15.75" customHeight="1" x14ac:dyDescent="0.25">
      <c r="B974" s="83"/>
      <c r="G974" s="120"/>
    </row>
    <row r="975" spans="2:7" ht="15.75" customHeight="1" x14ac:dyDescent="0.25">
      <c r="B975" s="83"/>
      <c r="G975" s="120"/>
    </row>
    <row r="976" spans="2:7" ht="15.75" customHeight="1" x14ac:dyDescent="0.25">
      <c r="B976" s="83"/>
      <c r="G976" s="120"/>
    </row>
    <row r="977" spans="2:7" ht="15.75" customHeight="1" x14ac:dyDescent="0.25">
      <c r="B977" s="83"/>
      <c r="G977" s="120"/>
    </row>
    <row r="978" spans="2:7" ht="15.75" customHeight="1" x14ac:dyDescent="0.25">
      <c r="B978" s="83"/>
      <c r="G978" s="120"/>
    </row>
    <row r="979" spans="2:7" ht="15.75" customHeight="1" x14ac:dyDescent="0.25">
      <c r="B979" s="83"/>
      <c r="G979" s="120"/>
    </row>
    <row r="980" spans="2:7" ht="15.75" customHeight="1" x14ac:dyDescent="0.25">
      <c r="B980" s="83"/>
      <c r="G980" s="120"/>
    </row>
    <row r="981" spans="2:7" ht="15.75" customHeight="1" x14ac:dyDescent="0.25">
      <c r="B981" s="83"/>
      <c r="G981" s="120"/>
    </row>
    <row r="982" spans="2:7" ht="15.75" customHeight="1" x14ac:dyDescent="0.25">
      <c r="B982" s="83"/>
      <c r="G982" s="120"/>
    </row>
    <row r="983" spans="2:7" ht="15.75" customHeight="1" x14ac:dyDescent="0.25">
      <c r="B983" s="83"/>
      <c r="G983" s="120"/>
    </row>
  </sheetData>
  <sheetProtection password="A1B3" sheet="1" objects="1" scenarios="1"/>
  <protectedRanges>
    <protectedRange sqref="C84:E87" name="Range7"/>
  </protectedRanges>
  <mergeCells count="31">
    <mergeCell ref="H42:J42"/>
    <mergeCell ref="H44:J44"/>
    <mergeCell ref="H46:J46"/>
    <mergeCell ref="H48:I48"/>
    <mergeCell ref="H26:J26"/>
    <mergeCell ref="H28:J28"/>
    <mergeCell ref="H30:J30"/>
    <mergeCell ref="H38:J38"/>
    <mergeCell ref="H40:J40"/>
    <mergeCell ref="H32:I32"/>
    <mergeCell ref="H12:J12"/>
    <mergeCell ref="H14:J14"/>
    <mergeCell ref="H16:J16"/>
    <mergeCell ref="H18:J18"/>
    <mergeCell ref="H24:J24"/>
    <mergeCell ref="H20:I20"/>
    <mergeCell ref="B1:F2"/>
    <mergeCell ref="B7:D7"/>
    <mergeCell ref="B9:F9"/>
    <mergeCell ref="H9:J9"/>
    <mergeCell ref="C4:F4"/>
    <mergeCell ref="B66:F66"/>
    <mergeCell ref="B56:F56"/>
    <mergeCell ref="B34:F34"/>
    <mergeCell ref="B35:B36"/>
    <mergeCell ref="C35:C36"/>
    <mergeCell ref="D35:D36"/>
    <mergeCell ref="B61:F61"/>
    <mergeCell ref="B62:B63"/>
    <mergeCell ref="C62:C63"/>
    <mergeCell ref="D62:D63"/>
  </mergeCells>
  <pageMargins left="0.25" right="0.25" top="0.75" bottom="0.75" header="0" footer="0"/>
  <pageSetup paperSize="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9"/>
  <sheetViews>
    <sheetView showGridLines="0" topLeftCell="C33" zoomScale="80" zoomScaleNormal="80" workbookViewId="0">
      <selection activeCell="F41" sqref="F41"/>
    </sheetView>
  </sheetViews>
  <sheetFormatPr defaultColWidth="12.6640625" defaultRowHeight="15" customHeight="1" x14ac:dyDescent="0.3"/>
  <cols>
    <col min="1" max="1" width="1.75" style="16" customWidth="1"/>
    <col min="2" max="2" width="33.9140625" style="16" customWidth="1"/>
    <col min="3" max="3" width="16.25" style="16" customWidth="1"/>
    <col min="4" max="4" width="18.25" style="16" customWidth="1"/>
    <col min="5" max="5" width="16.1640625" style="16" customWidth="1"/>
    <col min="6" max="6" width="14.9140625" style="16" customWidth="1"/>
    <col min="7" max="7" width="14.6640625" style="16" customWidth="1"/>
    <col min="8" max="8" width="14.4140625" style="16" customWidth="1"/>
    <col min="9" max="9" width="15.6640625" style="16" customWidth="1"/>
    <col min="10" max="10" width="17.4140625" style="16" customWidth="1"/>
    <col min="11" max="11" width="16.58203125" style="16" customWidth="1"/>
    <col min="12" max="12" width="12.9140625" style="16" customWidth="1"/>
    <col min="13" max="23" width="7.6640625" style="16" customWidth="1"/>
    <col min="24" max="16384" width="12.6640625" style="16"/>
  </cols>
  <sheetData>
    <row r="1" spans="1:18" ht="25.5" customHeight="1" x14ac:dyDescent="0.3">
      <c r="A1" s="161"/>
      <c r="B1" s="516" t="s">
        <v>405</v>
      </c>
      <c r="C1" s="516"/>
      <c r="D1" s="516"/>
      <c r="E1" s="516"/>
      <c r="F1" s="516"/>
      <c r="G1" s="516"/>
      <c r="H1" s="516"/>
      <c r="I1" s="72"/>
      <c r="J1" s="72"/>
      <c r="K1" s="513"/>
      <c r="L1" s="328"/>
      <c r="M1" s="328"/>
      <c r="N1" s="328"/>
      <c r="O1" s="328"/>
      <c r="P1" s="328"/>
      <c r="Q1" s="328"/>
      <c r="R1" s="328"/>
    </row>
    <row r="2" spans="1:18" ht="14.5" customHeight="1" x14ac:dyDescent="0.3">
      <c r="A2" s="161"/>
      <c r="B2" s="162"/>
      <c r="C2" s="163"/>
      <c r="D2" s="163"/>
      <c r="E2" s="163"/>
      <c r="F2" s="163"/>
      <c r="G2" s="163"/>
      <c r="H2" s="163"/>
      <c r="I2" s="78"/>
      <c r="J2" s="78"/>
      <c r="K2" s="513"/>
      <c r="L2" s="328"/>
      <c r="M2" s="328"/>
      <c r="N2" s="328"/>
      <c r="O2" s="328"/>
      <c r="P2" s="328"/>
      <c r="Q2" s="328"/>
      <c r="R2" s="328"/>
    </row>
    <row r="3" spans="1:18" ht="15" customHeight="1" x14ac:dyDescent="0.3">
      <c r="A3" s="161"/>
      <c r="B3" s="161" t="s">
        <v>162</v>
      </c>
      <c r="C3" s="17"/>
      <c r="D3" s="164">
        <f>'1. Cover Sheet'!B13</f>
        <v>0</v>
      </c>
      <c r="E3" s="161"/>
      <c r="F3" s="161"/>
      <c r="G3" s="165"/>
      <c r="H3" s="165"/>
      <c r="I3" s="72"/>
      <c r="J3" s="72"/>
      <c r="K3" s="328"/>
      <c r="L3" s="328"/>
      <c r="M3" s="328"/>
      <c r="N3" s="328"/>
      <c r="O3" s="328"/>
      <c r="P3" s="328"/>
      <c r="Q3" s="328"/>
      <c r="R3" s="328"/>
    </row>
    <row r="4" spans="1:18" ht="14" x14ac:dyDescent="0.3">
      <c r="A4" s="166"/>
      <c r="B4" s="167"/>
      <c r="C4" s="164"/>
      <c r="D4" s="17"/>
      <c r="E4" s="17"/>
      <c r="F4" s="17"/>
      <c r="G4" s="17"/>
      <c r="H4" s="17"/>
      <c r="I4" s="17"/>
      <c r="K4" s="166"/>
      <c r="L4" s="166"/>
      <c r="M4" s="17"/>
      <c r="N4" s="17"/>
      <c r="O4" s="17"/>
      <c r="P4" s="17"/>
      <c r="Q4" s="17"/>
      <c r="R4" s="17"/>
    </row>
    <row r="5" spans="1:18" ht="14" x14ac:dyDescent="0.3">
      <c r="A5" s="166"/>
      <c r="B5" s="168" t="s">
        <v>418</v>
      </c>
      <c r="C5" s="169"/>
      <c r="D5" s="169"/>
      <c r="E5" s="169"/>
      <c r="F5" s="169"/>
      <c r="G5" s="169"/>
      <c r="H5" s="169"/>
      <c r="I5" s="169"/>
      <c r="K5" s="166"/>
      <c r="L5" s="166"/>
      <c r="M5" s="17"/>
      <c r="N5" s="17"/>
      <c r="O5" s="17"/>
      <c r="P5" s="17"/>
      <c r="Q5" s="17"/>
      <c r="R5" s="17"/>
    </row>
    <row r="6" spans="1:18" ht="14" x14ac:dyDescent="0.3">
      <c r="A6" s="166"/>
      <c r="B6" s="86" t="s">
        <v>188</v>
      </c>
      <c r="C6" s="69"/>
      <c r="D6" s="69"/>
      <c r="E6" s="69"/>
      <c r="F6" s="69"/>
      <c r="G6" s="69"/>
      <c r="H6" s="69"/>
      <c r="I6" s="17"/>
      <c r="K6" s="166"/>
      <c r="L6" s="166"/>
      <c r="M6" s="17"/>
      <c r="N6" s="17"/>
      <c r="O6" s="17"/>
      <c r="P6" s="17"/>
      <c r="Q6" s="17"/>
      <c r="R6" s="17"/>
    </row>
    <row r="7" spans="1:18" ht="14" x14ac:dyDescent="0.3">
      <c r="A7" s="166"/>
      <c r="B7" s="167"/>
      <c r="C7" s="164"/>
      <c r="D7" s="17"/>
      <c r="E7" s="17"/>
      <c r="F7" s="17"/>
      <c r="G7" s="17"/>
      <c r="H7" s="17"/>
      <c r="I7" s="17"/>
      <c r="K7" s="166"/>
      <c r="L7" s="166"/>
      <c r="M7" s="17"/>
      <c r="N7" s="17"/>
      <c r="O7" s="17"/>
      <c r="P7" s="17"/>
      <c r="Q7" s="17"/>
      <c r="R7" s="17"/>
    </row>
    <row r="8" spans="1:18" ht="21.5" customHeight="1" x14ac:dyDescent="0.3">
      <c r="A8" s="166"/>
      <c r="B8" s="519" t="s">
        <v>304</v>
      </c>
      <c r="C8" s="519"/>
      <c r="D8" s="519"/>
      <c r="E8" s="519"/>
      <c r="F8" s="519"/>
      <c r="G8" s="519"/>
      <c r="H8" s="519"/>
      <c r="I8" s="517" t="s">
        <v>226</v>
      </c>
      <c r="J8" s="517"/>
      <c r="K8" s="517"/>
      <c r="L8" s="166"/>
      <c r="M8" s="17"/>
      <c r="N8" s="17"/>
      <c r="O8" s="17"/>
      <c r="P8" s="17"/>
      <c r="Q8" s="17"/>
      <c r="R8" s="17"/>
    </row>
    <row r="9" spans="1:18" s="18" customFormat="1" ht="32.5" customHeight="1" x14ac:dyDescent="0.3">
      <c r="A9" s="170"/>
      <c r="B9" s="520" t="s">
        <v>424</v>
      </c>
      <c r="C9" s="520"/>
      <c r="D9" s="520"/>
      <c r="E9" s="520"/>
      <c r="F9" s="520"/>
      <c r="G9" s="520"/>
      <c r="H9" s="520"/>
      <c r="I9" s="518"/>
      <c r="J9" s="518"/>
      <c r="K9" s="518"/>
      <c r="L9" s="170"/>
      <c r="M9" s="83"/>
      <c r="N9" s="83"/>
      <c r="O9" s="83"/>
      <c r="P9" s="83"/>
      <c r="Q9" s="83"/>
      <c r="R9" s="83"/>
    </row>
    <row r="10" spans="1:18" ht="39" x14ac:dyDescent="0.3">
      <c r="A10" s="166"/>
      <c r="B10" s="171" t="s">
        <v>356</v>
      </c>
      <c r="C10" s="172" t="s">
        <v>425</v>
      </c>
      <c r="D10" s="173" t="s">
        <v>426</v>
      </c>
      <c r="E10" s="166"/>
      <c r="F10" s="166"/>
      <c r="I10" s="174" t="s">
        <v>360</v>
      </c>
      <c r="J10" s="174" t="s">
        <v>168</v>
      </c>
      <c r="K10" s="174" t="s">
        <v>315</v>
      </c>
      <c r="L10" s="17"/>
      <c r="M10" s="17"/>
      <c r="N10" s="17"/>
      <c r="O10" s="17"/>
      <c r="P10" s="17"/>
      <c r="Q10" s="17"/>
      <c r="R10" s="17"/>
    </row>
    <row r="11" spans="1:18" ht="14" x14ac:dyDescent="0.3">
      <c r="A11" s="166"/>
      <c r="B11" s="102" t="s">
        <v>145</v>
      </c>
      <c r="C11" s="197"/>
      <c r="D11" s="159"/>
      <c r="E11" s="166"/>
      <c r="F11" s="166"/>
      <c r="I11" s="149">
        <f t="shared" ref="I11:I21" si="0">C11</f>
        <v>0</v>
      </c>
      <c r="J11" s="154">
        <v>0.15</v>
      </c>
      <c r="K11" s="149">
        <f>(I11/100)*15</f>
        <v>0</v>
      </c>
      <c r="L11" s="17"/>
      <c r="M11" s="17"/>
      <c r="N11" s="17"/>
      <c r="O11" s="17"/>
      <c r="P11" s="17"/>
      <c r="Q11" s="17"/>
      <c r="R11" s="17"/>
    </row>
    <row r="12" spans="1:18" ht="14" x14ac:dyDescent="0.3">
      <c r="A12" s="166"/>
      <c r="B12" s="102" t="s">
        <v>150</v>
      </c>
      <c r="C12" s="197"/>
      <c r="D12" s="159"/>
      <c r="E12" s="166"/>
      <c r="F12" s="166"/>
      <c r="I12" s="149">
        <f t="shared" si="0"/>
        <v>0</v>
      </c>
      <c r="J12" s="154">
        <v>0.15</v>
      </c>
      <c r="K12" s="149">
        <f>(I12/100)*15</f>
        <v>0</v>
      </c>
      <c r="L12" s="17"/>
      <c r="M12" s="17"/>
      <c r="N12" s="17"/>
      <c r="O12" s="17"/>
      <c r="P12" s="17"/>
      <c r="Q12" s="17"/>
      <c r="R12" s="17"/>
    </row>
    <row r="13" spans="1:18" ht="14" x14ac:dyDescent="0.3">
      <c r="A13" s="166"/>
      <c r="B13" s="105" t="s">
        <v>44</v>
      </c>
      <c r="C13" s="197"/>
      <c r="D13" s="159"/>
      <c r="E13" s="166"/>
      <c r="F13" s="166"/>
      <c r="I13" s="149">
        <f t="shared" si="0"/>
        <v>0</v>
      </c>
      <c r="J13" s="154">
        <v>0.15</v>
      </c>
      <c r="K13" s="149">
        <f>(I13/100)*15</f>
        <v>0</v>
      </c>
      <c r="L13" s="17"/>
      <c r="M13" s="17"/>
      <c r="N13" s="17"/>
      <c r="O13" s="17"/>
      <c r="P13" s="17"/>
      <c r="Q13" s="17"/>
      <c r="R13" s="17"/>
    </row>
    <row r="14" spans="1:18" ht="14" x14ac:dyDescent="0.3">
      <c r="A14" s="166"/>
      <c r="B14" s="105" t="s">
        <v>50</v>
      </c>
      <c r="C14" s="197"/>
      <c r="D14" s="159"/>
      <c r="E14" s="166"/>
      <c r="F14" s="166"/>
      <c r="I14" s="149">
        <f t="shared" si="0"/>
        <v>0</v>
      </c>
      <c r="J14" s="154">
        <v>0.1</v>
      </c>
      <c r="K14" s="149">
        <f>(I14/100)*10</f>
        <v>0</v>
      </c>
      <c r="L14" s="17"/>
      <c r="M14" s="17"/>
      <c r="N14" s="17"/>
      <c r="O14" s="17"/>
      <c r="P14" s="17"/>
      <c r="Q14" s="17"/>
      <c r="R14" s="17"/>
    </row>
    <row r="15" spans="1:18" ht="14" x14ac:dyDescent="0.3">
      <c r="A15" s="166"/>
      <c r="B15" s="105" t="s">
        <v>156</v>
      </c>
      <c r="C15" s="197"/>
      <c r="D15" s="159"/>
      <c r="E15" s="166"/>
      <c r="F15" s="166"/>
      <c r="I15" s="149">
        <f t="shared" si="0"/>
        <v>0</v>
      </c>
      <c r="J15" s="154">
        <v>0.1</v>
      </c>
      <c r="K15" s="149">
        <f>(I15/100)*10</f>
        <v>0</v>
      </c>
      <c r="L15" s="17"/>
      <c r="M15" s="17"/>
      <c r="N15" s="17"/>
      <c r="O15" s="17"/>
      <c r="P15" s="17"/>
      <c r="Q15" s="17"/>
      <c r="R15" s="17"/>
    </row>
    <row r="16" spans="1:18" ht="14" x14ac:dyDescent="0.3">
      <c r="A16" s="166"/>
      <c r="B16" s="105" t="s">
        <v>117</v>
      </c>
      <c r="C16" s="197"/>
      <c r="D16" s="159"/>
      <c r="E16" s="166"/>
      <c r="F16" s="166"/>
      <c r="I16" s="149">
        <f t="shared" si="0"/>
        <v>0</v>
      </c>
      <c r="J16" s="154">
        <v>0.05</v>
      </c>
      <c r="K16" s="149">
        <f>(I16/100)*5</f>
        <v>0</v>
      </c>
      <c r="L16" s="17"/>
      <c r="M16" s="17"/>
      <c r="N16" s="17"/>
      <c r="O16" s="17"/>
      <c r="P16" s="17"/>
      <c r="Q16" s="17"/>
      <c r="R16" s="17"/>
    </row>
    <row r="17" spans="1:19" ht="14" x14ac:dyDescent="0.3">
      <c r="A17" s="166"/>
      <c r="B17" s="105" t="s">
        <v>111</v>
      </c>
      <c r="C17" s="197"/>
      <c r="D17" s="159"/>
      <c r="E17" s="166"/>
      <c r="F17" s="166"/>
      <c r="I17" s="149">
        <f t="shared" si="0"/>
        <v>0</v>
      </c>
      <c r="J17" s="154">
        <v>0.05</v>
      </c>
      <c r="K17" s="149">
        <f>(I17/100)*5</f>
        <v>0</v>
      </c>
      <c r="L17" s="17"/>
      <c r="M17" s="17"/>
      <c r="N17" s="17"/>
      <c r="O17" s="17"/>
      <c r="P17" s="17"/>
      <c r="Q17" s="17"/>
      <c r="R17" s="17"/>
    </row>
    <row r="18" spans="1:19" ht="14" x14ac:dyDescent="0.3">
      <c r="A18" s="166"/>
      <c r="B18" s="105" t="s">
        <v>42</v>
      </c>
      <c r="C18" s="197"/>
      <c r="D18" s="159"/>
      <c r="E18" s="166"/>
      <c r="F18" s="166"/>
      <c r="I18" s="149">
        <f t="shared" si="0"/>
        <v>0</v>
      </c>
      <c r="J18" s="154">
        <v>0.05</v>
      </c>
      <c r="K18" s="149">
        <f>(I18/100)*5</f>
        <v>0</v>
      </c>
      <c r="L18" s="17"/>
      <c r="M18" s="17"/>
      <c r="N18" s="17"/>
      <c r="O18" s="17"/>
      <c r="P18" s="17"/>
      <c r="Q18" s="17"/>
      <c r="R18" s="17"/>
    </row>
    <row r="19" spans="1:19" ht="15.75" customHeight="1" x14ac:dyDescent="0.3">
      <c r="A19" s="166"/>
      <c r="B19" s="105" t="s">
        <v>66</v>
      </c>
      <c r="C19" s="197"/>
      <c r="D19" s="159"/>
      <c r="E19" s="166"/>
      <c r="F19" s="166"/>
      <c r="I19" s="149">
        <f t="shared" si="0"/>
        <v>0</v>
      </c>
      <c r="J19" s="154">
        <v>0.05</v>
      </c>
      <c r="K19" s="149">
        <f>(I19/100)*5</f>
        <v>0</v>
      </c>
      <c r="L19" s="17"/>
      <c r="M19" s="17"/>
      <c r="N19" s="17"/>
      <c r="O19" s="17"/>
      <c r="P19" s="17"/>
      <c r="Q19" s="17"/>
      <c r="R19" s="17"/>
    </row>
    <row r="20" spans="1:19" ht="15.75" customHeight="1" x14ac:dyDescent="0.3">
      <c r="A20" s="166"/>
      <c r="B20" s="105" t="s">
        <v>147</v>
      </c>
      <c r="C20" s="197"/>
      <c r="D20" s="159"/>
      <c r="E20" s="166"/>
      <c r="F20" s="166"/>
      <c r="I20" s="149">
        <f t="shared" si="0"/>
        <v>0</v>
      </c>
      <c r="J20" s="154">
        <v>0.05</v>
      </c>
      <c r="K20" s="149">
        <f>(I20/100)*5</f>
        <v>0</v>
      </c>
      <c r="L20" s="17"/>
      <c r="M20" s="17"/>
      <c r="N20" s="17"/>
      <c r="O20" s="17"/>
      <c r="P20" s="17"/>
      <c r="Q20" s="17"/>
      <c r="R20" s="17"/>
    </row>
    <row r="21" spans="1:19" ht="15.75" customHeight="1" x14ac:dyDescent="0.3">
      <c r="A21" s="166"/>
      <c r="B21" s="105" t="s">
        <v>303</v>
      </c>
      <c r="C21" s="197"/>
      <c r="D21" s="159"/>
      <c r="E21" s="166"/>
      <c r="F21" s="166"/>
      <c r="I21" s="149">
        <f t="shared" si="0"/>
        <v>0</v>
      </c>
      <c r="J21" s="154">
        <v>0.1</v>
      </c>
      <c r="K21" s="149">
        <f>(I21/100)*10</f>
        <v>0</v>
      </c>
      <c r="L21" s="17"/>
      <c r="M21" s="17"/>
      <c r="N21" s="17"/>
      <c r="O21" s="17"/>
      <c r="P21" s="17"/>
      <c r="Q21" s="17"/>
      <c r="R21" s="17"/>
    </row>
    <row r="22" spans="1:19" ht="41.5" customHeight="1" x14ac:dyDescent="0.3">
      <c r="A22" s="166"/>
      <c r="B22" s="166"/>
      <c r="C22" s="166"/>
      <c r="D22" s="166"/>
      <c r="E22" s="166"/>
      <c r="F22" s="166"/>
      <c r="I22" s="514" t="s">
        <v>354</v>
      </c>
      <c r="J22" s="515"/>
      <c r="K22" s="175">
        <f>SUM(K11+K12+K13+K14+K15+K16+K17+K18+K19+K20+K21)</f>
        <v>0</v>
      </c>
      <c r="L22" s="176"/>
      <c r="M22" s="176"/>
      <c r="N22" s="176"/>
      <c r="O22" s="176"/>
      <c r="P22" s="176"/>
      <c r="Q22" s="176"/>
      <c r="R22" s="176"/>
    </row>
    <row r="23" spans="1:19" ht="15.75" customHeight="1" x14ac:dyDescent="0.3">
      <c r="A23" s="166"/>
      <c r="B23" s="166"/>
      <c r="C23" s="166"/>
      <c r="D23" s="166"/>
      <c r="E23" s="166"/>
      <c r="F23" s="166"/>
      <c r="G23" s="177"/>
      <c r="H23" s="177"/>
      <c r="K23" s="69"/>
      <c r="L23" s="176"/>
      <c r="M23" s="176"/>
      <c r="N23" s="176"/>
      <c r="O23" s="176"/>
      <c r="P23" s="176"/>
      <c r="Q23" s="176"/>
      <c r="R23" s="176"/>
    </row>
    <row r="24" spans="1:19" ht="20.5" customHeight="1" x14ac:dyDescent="0.3">
      <c r="A24" s="166"/>
      <c r="B24" s="519" t="s">
        <v>308</v>
      </c>
      <c r="C24" s="519"/>
      <c r="D24" s="519"/>
      <c r="E24" s="519"/>
      <c r="F24" s="519"/>
      <c r="G24" s="519"/>
      <c r="H24" s="519"/>
      <c r="K24" s="69"/>
      <c r="L24" s="176"/>
      <c r="M24" s="176"/>
      <c r="N24" s="176"/>
      <c r="O24" s="176"/>
      <c r="P24" s="176"/>
      <c r="Q24" s="176"/>
      <c r="R24" s="176"/>
    </row>
    <row r="25" spans="1:19" s="18" customFormat="1" ht="13" x14ac:dyDescent="0.25">
      <c r="B25" s="18" t="s">
        <v>411</v>
      </c>
      <c r="C25" s="19"/>
      <c r="D25" s="19"/>
      <c r="E25" s="19"/>
      <c r="F25" s="19"/>
      <c r="G25" s="20"/>
      <c r="H25" s="20"/>
      <c r="J25" s="21"/>
      <c r="K25" s="22"/>
      <c r="L25" s="22"/>
      <c r="M25" s="22"/>
      <c r="N25" s="22"/>
      <c r="O25" s="22"/>
    </row>
    <row r="26" spans="1:19" ht="15" customHeight="1" x14ac:dyDescent="0.3">
      <c r="B26" s="178" t="s">
        <v>189</v>
      </c>
      <c r="C26" s="179"/>
      <c r="D26" s="179"/>
      <c r="E26" s="179"/>
      <c r="I26" s="517" t="s">
        <v>226</v>
      </c>
      <c r="J26" s="517"/>
      <c r="K26" s="517"/>
      <c r="L26" s="179"/>
      <c r="M26" s="179"/>
      <c r="N26" s="179"/>
      <c r="O26" s="179"/>
      <c r="P26" s="179"/>
      <c r="Q26" s="179"/>
      <c r="R26" s="179"/>
      <c r="S26" s="179"/>
    </row>
    <row r="27" spans="1:19" ht="19.5" customHeight="1" x14ac:dyDescent="0.3">
      <c r="B27" s="86" t="s">
        <v>190</v>
      </c>
      <c r="C27" s="17"/>
      <c r="D27" s="17"/>
      <c r="E27" s="17"/>
      <c r="F27" s="17"/>
      <c r="G27" s="17"/>
      <c r="H27" s="17"/>
      <c r="I27" s="518"/>
      <c r="J27" s="518"/>
      <c r="K27" s="518"/>
      <c r="L27" s="180"/>
      <c r="M27" s="179"/>
      <c r="N27" s="179"/>
      <c r="O27" s="179"/>
      <c r="P27" s="179"/>
      <c r="Q27" s="179"/>
      <c r="R27" s="179"/>
      <c r="S27" s="179"/>
    </row>
    <row r="28" spans="1:19" ht="41" customHeight="1" x14ac:dyDescent="0.3">
      <c r="A28" s="17"/>
      <c r="B28" s="508" t="s">
        <v>355</v>
      </c>
      <c r="C28" s="23" t="s">
        <v>191</v>
      </c>
      <c r="D28" s="23" t="s">
        <v>192</v>
      </c>
      <c r="E28" s="23" t="s">
        <v>193</v>
      </c>
      <c r="F28" s="23" t="s">
        <v>194</v>
      </c>
      <c r="G28" s="23" t="s">
        <v>195</v>
      </c>
      <c r="I28" s="523" t="s">
        <v>359</v>
      </c>
      <c r="J28" s="523" t="s">
        <v>168</v>
      </c>
      <c r="K28" s="523" t="s">
        <v>315</v>
      </c>
      <c r="L28" s="180"/>
      <c r="M28" s="179"/>
      <c r="N28" s="179"/>
      <c r="O28" s="179"/>
      <c r="P28" s="179"/>
      <c r="Q28" s="179"/>
      <c r="R28" s="179"/>
      <c r="S28" s="179"/>
    </row>
    <row r="29" spans="1:19" ht="15.75" customHeight="1" x14ac:dyDescent="0.3">
      <c r="A29" s="17"/>
      <c r="B29" s="509"/>
      <c r="C29" s="510" t="s">
        <v>357</v>
      </c>
      <c r="D29" s="511"/>
      <c r="E29" s="511"/>
      <c r="F29" s="511"/>
      <c r="G29" s="512"/>
      <c r="I29" s="523"/>
      <c r="J29" s="523"/>
      <c r="K29" s="523"/>
      <c r="L29" s="72"/>
    </row>
    <row r="30" spans="1:19" ht="15.75" customHeight="1" x14ac:dyDescent="0.3">
      <c r="A30" s="17"/>
      <c r="B30" s="181" t="s">
        <v>305</v>
      </c>
      <c r="C30" s="144"/>
      <c r="D30" s="144"/>
      <c r="E30" s="144"/>
      <c r="F30" s="144"/>
      <c r="G30" s="144"/>
      <c r="I30" s="151">
        <f>SUM(C30+D30+E30+F30+G30)</f>
        <v>0</v>
      </c>
      <c r="J30" s="157">
        <v>0.6</v>
      </c>
      <c r="K30" s="151">
        <f>SUM(I30/100)*60</f>
        <v>0</v>
      </c>
      <c r="L30" s="72"/>
    </row>
    <row r="31" spans="1:19" ht="15.75" customHeight="1" x14ac:dyDescent="0.3">
      <c r="A31" s="17"/>
      <c r="B31" s="181" t="s">
        <v>306</v>
      </c>
      <c r="C31" s="156"/>
      <c r="D31" s="156"/>
      <c r="E31" s="156"/>
      <c r="F31" s="156"/>
      <c r="G31" s="156"/>
      <c r="I31" s="524"/>
      <c r="J31" s="524"/>
      <c r="K31" s="524"/>
      <c r="L31" s="78"/>
    </row>
    <row r="32" spans="1:19" ht="15.75" customHeight="1" x14ac:dyDescent="0.3">
      <c r="A32" s="17"/>
      <c r="B32" s="181" t="s">
        <v>307</v>
      </c>
      <c r="C32" s="144"/>
      <c r="D32" s="144"/>
      <c r="E32" s="144"/>
      <c r="F32" s="144"/>
      <c r="G32" s="144"/>
      <c r="I32" s="151">
        <f>SUM(C32+D32+E32+F32+G32)</f>
        <v>0</v>
      </c>
      <c r="J32" s="157">
        <v>0.4</v>
      </c>
      <c r="K32" s="151">
        <f>SUM(I32/100)*40</f>
        <v>0</v>
      </c>
      <c r="L32" s="78"/>
    </row>
    <row r="33" spans="1:12" ht="15.75" customHeight="1" x14ac:dyDescent="0.3">
      <c r="A33" s="17"/>
      <c r="B33" s="181" t="s">
        <v>307</v>
      </c>
      <c r="C33" s="156"/>
      <c r="D33" s="156"/>
      <c r="E33" s="156"/>
      <c r="F33" s="156"/>
      <c r="G33" s="156"/>
      <c r="I33" s="525"/>
      <c r="J33" s="525"/>
      <c r="K33" s="525"/>
      <c r="L33" s="72"/>
    </row>
    <row r="34" spans="1:12" ht="40" customHeight="1" x14ac:dyDescent="0.35">
      <c r="A34" s="182"/>
      <c r="B34" s="94" t="s">
        <v>412</v>
      </c>
      <c r="C34" s="182"/>
      <c r="D34" s="182"/>
      <c r="E34" s="526"/>
      <c r="F34" s="328"/>
      <c r="G34" s="328"/>
      <c r="H34" s="328"/>
      <c r="I34" s="521" t="s">
        <v>368</v>
      </c>
      <c r="J34" s="522"/>
      <c r="K34" s="183">
        <f>SUM(K30+K32)</f>
        <v>0</v>
      </c>
      <c r="L34" s="72"/>
    </row>
    <row r="35" spans="1:12" ht="15.75" customHeight="1" x14ac:dyDescent="0.35">
      <c r="A35" s="184"/>
      <c r="B35" s="178" t="s">
        <v>189</v>
      </c>
      <c r="E35" s="185"/>
      <c r="I35" s="517" t="s">
        <v>226</v>
      </c>
      <c r="J35" s="517"/>
      <c r="K35" s="517"/>
      <c r="L35" s="78"/>
    </row>
    <row r="36" spans="1:12" ht="15.75" customHeight="1" x14ac:dyDescent="0.35">
      <c r="A36" s="184"/>
      <c r="B36" s="86" t="s">
        <v>190</v>
      </c>
      <c r="E36" s="185"/>
      <c r="I36" s="518"/>
      <c r="J36" s="518"/>
      <c r="K36" s="518"/>
      <c r="L36" s="78"/>
    </row>
    <row r="37" spans="1:12" ht="40" customHeight="1" x14ac:dyDescent="0.3">
      <c r="A37" s="184"/>
      <c r="B37" s="508" t="s">
        <v>366</v>
      </c>
      <c r="C37" s="23" t="s">
        <v>191</v>
      </c>
      <c r="D37" s="23" t="s">
        <v>192</v>
      </c>
      <c r="E37" s="23" t="s">
        <v>193</v>
      </c>
      <c r="F37" s="23" t="s">
        <v>194</v>
      </c>
      <c r="G37" s="23" t="s">
        <v>195</v>
      </c>
      <c r="I37" s="523" t="s">
        <v>358</v>
      </c>
      <c r="J37" s="523" t="s">
        <v>168</v>
      </c>
      <c r="K37" s="523" t="s">
        <v>315</v>
      </c>
      <c r="L37" s="78"/>
    </row>
    <row r="38" spans="1:12" ht="15" customHeight="1" x14ac:dyDescent="0.3">
      <c r="A38" s="184"/>
      <c r="B38" s="509"/>
      <c r="C38" s="510" t="s">
        <v>367</v>
      </c>
      <c r="D38" s="511"/>
      <c r="E38" s="511"/>
      <c r="F38" s="511"/>
      <c r="G38" s="512"/>
      <c r="I38" s="523"/>
      <c r="J38" s="523"/>
      <c r="K38" s="523"/>
      <c r="L38" s="78"/>
    </row>
    <row r="39" spans="1:12" ht="15.75" customHeight="1" x14ac:dyDescent="0.3">
      <c r="A39" s="184"/>
      <c r="B39" s="181" t="s">
        <v>305</v>
      </c>
      <c r="C39" s="144"/>
      <c r="D39" s="144"/>
      <c r="E39" s="144"/>
      <c r="F39" s="144"/>
      <c r="G39" s="144"/>
      <c r="I39" s="198">
        <f>SUM(C39+D39+E39+F39+G39)</f>
        <v>0</v>
      </c>
      <c r="J39" s="157">
        <v>0.6</v>
      </c>
      <c r="K39" s="198">
        <f>SUM(I39/100)*60</f>
        <v>0</v>
      </c>
      <c r="L39" s="78"/>
    </row>
    <row r="40" spans="1:12" ht="15.75" customHeight="1" x14ac:dyDescent="0.3">
      <c r="A40" s="184"/>
      <c r="B40" s="181" t="s">
        <v>306</v>
      </c>
      <c r="C40" s="156"/>
      <c r="D40" s="156"/>
      <c r="E40" s="156"/>
      <c r="F40" s="156"/>
      <c r="G40" s="156"/>
      <c r="I40" s="535"/>
      <c r="J40" s="536"/>
      <c r="K40" s="537"/>
      <c r="L40" s="78"/>
    </row>
    <row r="41" spans="1:12" ht="15.75" customHeight="1" x14ac:dyDescent="0.3">
      <c r="A41" s="184"/>
      <c r="B41" s="181" t="s">
        <v>307</v>
      </c>
      <c r="C41" s="144"/>
      <c r="D41" s="144"/>
      <c r="E41" s="144"/>
      <c r="F41" s="144"/>
      <c r="G41" s="144"/>
      <c r="I41" s="198">
        <f>SUM(C41+D41+E41+F41+G41)</f>
        <v>0</v>
      </c>
      <c r="J41" s="157">
        <v>0.4</v>
      </c>
      <c r="K41" s="198">
        <f>SUM(I41/100)*40</f>
        <v>0</v>
      </c>
      <c r="L41" s="78"/>
    </row>
    <row r="42" spans="1:12" ht="15.75" customHeight="1" x14ac:dyDescent="0.3">
      <c r="A42" s="184"/>
      <c r="B42" s="181" t="s">
        <v>307</v>
      </c>
      <c r="C42" s="156"/>
      <c r="D42" s="156"/>
      <c r="E42" s="156"/>
      <c r="F42" s="156"/>
      <c r="G42" s="156"/>
      <c r="I42" s="532"/>
      <c r="J42" s="533"/>
      <c r="K42" s="534"/>
      <c r="L42" s="78"/>
    </row>
    <row r="43" spans="1:12" ht="42" customHeight="1" x14ac:dyDescent="0.35">
      <c r="A43" s="184"/>
      <c r="B43" s="184"/>
      <c r="C43" s="184"/>
      <c r="D43" s="184"/>
      <c r="E43" s="185"/>
      <c r="F43" s="185"/>
      <c r="G43" s="185"/>
      <c r="H43" s="185"/>
      <c r="I43" s="521" t="s">
        <v>369</v>
      </c>
      <c r="J43" s="522"/>
      <c r="K43" s="186">
        <f>SUM(K39+K41)</f>
        <v>0</v>
      </c>
      <c r="L43" s="72"/>
    </row>
    <row r="44" spans="1:12" ht="15.75" customHeight="1" x14ac:dyDescent="0.35">
      <c r="A44" s="184"/>
      <c r="B44" s="184"/>
      <c r="C44" s="184"/>
      <c r="D44" s="184"/>
      <c r="E44" s="185"/>
      <c r="F44" s="185"/>
      <c r="G44" s="185"/>
      <c r="H44" s="185"/>
      <c r="I44" s="187"/>
      <c r="J44" s="188"/>
      <c r="K44" s="189"/>
      <c r="L44" s="78"/>
    </row>
    <row r="45" spans="1:12" ht="28.5" customHeight="1" x14ac:dyDescent="0.3">
      <c r="A45" s="184"/>
      <c r="I45" s="126"/>
      <c r="J45" s="127" t="s">
        <v>167</v>
      </c>
      <c r="K45" s="128" t="s">
        <v>168</v>
      </c>
      <c r="L45" s="129" t="s">
        <v>315</v>
      </c>
    </row>
    <row r="46" spans="1:12" ht="15.75" customHeight="1" x14ac:dyDescent="0.3">
      <c r="A46" s="184"/>
      <c r="I46" s="131" t="s">
        <v>343</v>
      </c>
      <c r="J46" s="132">
        <f>K22</f>
        <v>0</v>
      </c>
      <c r="K46" s="133">
        <v>0.6</v>
      </c>
      <c r="L46" s="158">
        <f>J46/100*60</f>
        <v>0</v>
      </c>
    </row>
    <row r="47" spans="1:12" ht="15.75" customHeight="1" x14ac:dyDescent="0.3">
      <c r="A47" s="184"/>
      <c r="I47" s="131" t="s">
        <v>344</v>
      </c>
      <c r="J47" s="135">
        <f>K34</f>
        <v>0</v>
      </c>
      <c r="K47" s="133">
        <v>0.25</v>
      </c>
      <c r="L47" s="158">
        <f>J47/100*25</f>
        <v>0</v>
      </c>
    </row>
    <row r="48" spans="1:12" ht="15.5" customHeight="1" x14ac:dyDescent="0.3">
      <c r="A48" s="184"/>
      <c r="I48" s="131" t="s">
        <v>345</v>
      </c>
      <c r="J48" s="135">
        <f>K43</f>
        <v>0</v>
      </c>
      <c r="K48" s="133">
        <v>0.15</v>
      </c>
      <c r="L48" s="158">
        <f>J48/100*15</f>
        <v>0</v>
      </c>
    </row>
    <row r="49" spans="1:15" ht="40" customHeight="1" x14ac:dyDescent="0.3">
      <c r="A49" s="184"/>
      <c r="I49" s="190"/>
      <c r="J49" s="190"/>
      <c r="K49" s="190"/>
      <c r="L49" s="190"/>
    </row>
    <row r="50" spans="1:15" ht="15.75" customHeight="1" x14ac:dyDescent="0.3">
      <c r="A50" s="184"/>
      <c r="I50" s="191"/>
      <c r="J50" s="191"/>
      <c r="K50" s="191"/>
      <c r="L50" s="192"/>
    </row>
    <row r="51" spans="1:15" ht="22.5" customHeight="1" x14ac:dyDescent="0.3">
      <c r="A51" s="184"/>
      <c r="B51" s="519" t="s">
        <v>310</v>
      </c>
      <c r="C51" s="519"/>
      <c r="D51" s="519"/>
      <c r="E51" s="519"/>
      <c r="F51" s="519"/>
      <c r="G51" s="519"/>
      <c r="H51" s="519"/>
      <c r="I51" s="18"/>
      <c r="J51" s="21"/>
      <c r="K51" s="22"/>
      <c r="L51" s="22"/>
    </row>
    <row r="52" spans="1:15" s="18" customFormat="1" ht="13" x14ac:dyDescent="0.25">
      <c r="B52" s="18" t="s">
        <v>412</v>
      </c>
      <c r="C52" s="19"/>
      <c r="D52" s="19"/>
      <c r="E52" s="19"/>
      <c r="F52" s="19"/>
      <c r="G52" s="20"/>
      <c r="H52" s="20"/>
      <c r="J52" s="21"/>
      <c r="K52" s="22"/>
      <c r="L52" s="22"/>
      <c r="M52" s="22"/>
      <c r="N52" s="22"/>
      <c r="O52" s="22"/>
    </row>
    <row r="53" spans="1:15" s="18" customFormat="1" ht="13" x14ac:dyDescent="0.25">
      <c r="B53" s="178" t="s">
        <v>189</v>
      </c>
      <c r="C53" s="19"/>
      <c r="D53" s="19"/>
      <c r="E53" s="19"/>
      <c r="F53" s="19"/>
      <c r="G53" s="20"/>
      <c r="H53" s="20"/>
      <c r="J53" s="21"/>
      <c r="K53" s="22"/>
      <c r="L53" s="22"/>
      <c r="M53" s="22"/>
      <c r="N53" s="22"/>
      <c r="O53" s="22"/>
    </row>
    <row r="54" spans="1:15" s="18" customFormat="1" ht="14" x14ac:dyDescent="0.3">
      <c r="B54" s="86" t="s">
        <v>190</v>
      </c>
      <c r="C54" s="19"/>
      <c r="D54" s="19"/>
      <c r="E54" s="19"/>
      <c r="F54" s="19"/>
      <c r="G54" s="20"/>
      <c r="H54" s="20"/>
      <c r="I54" s="16"/>
      <c r="J54" s="16"/>
      <c r="K54" s="16"/>
      <c r="L54" s="16"/>
      <c r="M54" s="22"/>
      <c r="N54" s="22"/>
      <c r="O54" s="22"/>
    </row>
    <row r="55" spans="1:15" ht="15" customHeight="1" x14ac:dyDescent="0.3">
      <c r="I55" s="193"/>
      <c r="J55" s="194"/>
      <c r="K55" s="195"/>
      <c r="L55" s="196"/>
    </row>
    <row r="56" spans="1:15" ht="28.5" customHeight="1" x14ac:dyDescent="0.35">
      <c r="A56" s="184"/>
      <c r="B56" s="527" t="s">
        <v>370</v>
      </c>
      <c r="C56" s="23" t="s">
        <v>191</v>
      </c>
      <c r="D56" s="23" t="s">
        <v>192</v>
      </c>
      <c r="E56" s="23" t="s">
        <v>193</v>
      </c>
      <c r="F56" s="23" t="s">
        <v>194</v>
      </c>
      <c r="G56" s="23" t="s">
        <v>195</v>
      </c>
      <c r="H56" s="185"/>
      <c r="I56" s="193"/>
      <c r="J56" s="194"/>
      <c r="K56" s="195"/>
      <c r="L56" s="196"/>
    </row>
    <row r="57" spans="1:15" ht="15.75" customHeight="1" x14ac:dyDescent="0.35">
      <c r="B57" s="528"/>
      <c r="C57" s="529" t="s">
        <v>367</v>
      </c>
      <c r="D57" s="530"/>
      <c r="E57" s="530"/>
      <c r="F57" s="530"/>
      <c r="G57" s="531"/>
      <c r="H57" s="185"/>
      <c r="M57" s="191"/>
    </row>
    <row r="58" spans="1:15" ht="15.75" customHeight="1" x14ac:dyDescent="0.35">
      <c r="B58" s="181" t="s">
        <v>305</v>
      </c>
      <c r="C58" s="156"/>
      <c r="D58" s="156"/>
      <c r="E58" s="156"/>
      <c r="F58" s="156"/>
      <c r="G58" s="156"/>
      <c r="H58" s="185"/>
    </row>
    <row r="59" spans="1:15" ht="15.75" customHeight="1" x14ac:dyDescent="0.35">
      <c r="B59" s="181" t="s">
        <v>306</v>
      </c>
      <c r="C59" s="156"/>
      <c r="D59" s="156"/>
      <c r="E59" s="156"/>
      <c r="F59" s="156"/>
      <c r="G59" s="156"/>
      <c r="H59" s="185"/>
    </row>
    <row r="60" spans="1:15" ht="15.75" customHeight="1" x14ac:dyDescent="0.35">
      <c r="B60" s="181" t="s">
        <v>307</v>
      </c>
      <c r="C60" s="156"/>
      <c r="D60" s="156"/>
      <c r="E60" s="156"/>
      <c r="F60" s="156"/>
      <c r="G60" s="156"/>
      <c r="H60" s="185"/>
    </row>
    <row r="61" spans="1:15" ht="15.75" customHeight="1" x14ac:dyDescent="0.35">
      <c r="B61" s="181" t="s">
        <v>307</v>
      </c>
      <c r="C61" s="156"/>
      <c r="D61" s="156"/>
      <c r="E61" s="156"/>
      <c r="F61" s="156"/>
      <c r="G61" s="156"/>
      <c r="H61" s="185"/>
    </row>
    <row r="62" spans="1:15" ht="15.75" customHeight="1" x14ac:dyDescent="0.3">
      <c r="I62" s="18"/>
      <c r="J62" s="18"/>
      <c r="K62" s="18"/>
      <c r="L62" s="18"/>
    </row>
    <row r="63" spans="1:15" s="18" customFormat="1" ht="20.5" customHeight="1" x14ac:dyDescent="0.25">
      <c r="B63" s="505" t="s">
        <v>436</v>
      </c>
      <c r="C63" s="506"/>
      <c r="D63" s="506"/>
      <c r="E63" s="506"/>
      <c r="F63" s="506"/>
      <c r="G63" s="506"/>
      <c r="H63" s="507"/>
      <c r="I63" s="22"/>
      <c r="J63" s="22"/>
      <c r="K63" s="22"/>
      <c r="L63" s="22"/>
    </row>
    <row r="64" spans="1:15" s="18" customFormat="1" ht="20" customHeight="1" x14ac:dyDescent="0.3">
      <c r="B64" s="18" t="s">
        <v>453</v>
      </c>
      <c r="C64" s="19"/>
      <c r="D64" s="19"/>
      <c r="E64" s="20"/>
      <c r="F64" s="20"/>
      <c r="H64" s="21"/>
      <c r="I64" s="16"/>
      <c r="J64" s="16"/>
      <c r="K64" s="16"/>
      <c r="L64" s="16"/>
      <c r="M64" s="22"/>
    </row>
    <row r="65" spans="2:7" ht="22.5" customHeight="1" x14ac:dyDescent="0.3">
      <c r="B65" s="86" t="s">
        <v>454</v>
      </c>
    </row>
    <row r="66" spans="2:7" ht="15.75" customHeight="1" x14ac:dyDescent="0.3">
      <c r="B66" s="508" t="s">
        <v>437</v>
      </c>
      <c r="C66" s="23" t="s">
        <v>191</v>
      </c>
      <c r="D66" s="23" t="s">
        <v>192</v>
      </c>
      <c r="E66" s="23" t="s">
        <v>193</v>
      </c>
      <c r="F66" s="23" t="s">
        <v>194</v>
      </c>
      <c r="G66" s="23" t="s">
        <v>195</v>
      </c>
    </row>
    <row r="67" spans="2:7" ht="15.75" customHeight="1" x14ac:dyDescent="0.3">
      <c r="B67" s="509"/>
      <c r="C67" s="510" t="s">
        <v>357</v>
      </c>
      <c r="D67" s="511"/>
      <c r="E67" s="511"/>
      <c r="F67" s="511"/>
      <c r="G67" s="512"/>
    </row>
    <row r="68" spans="2:7" ht="15.75" customHeight="1" x14ac:dyDescent="0.3">
      <c r="B68" s="24" t="s">
        <v>305</v>
      </c>
      <c r="C68" s="25"/>
      <c r="D68" s="25"/>
      <c r="E68" s="25"/>
      <c r="F68" s="25"/>
      <c r="G68" s="25"/>
    </row>
    <row r="69" spans="2:7" ht="15.75" customHeight="1" x14ac:dyDescent="0.3">
      <c r="B69" s="24" t="s">
        <v>306</v>
      </c>
      <c r="C69" s="25"/>
      <c r="D69" s="25"/>
      <c r="E69" s="25"/>
      <c r="F69" s="25"/>
      <c r="G69" s="25"/>
    </row>
    <row r="70" spans="2:7" ht="15.75" customHeight="1" x14ac:dyDescent="0.3">
      <c r="B70" s="24" t="s">
        <v>307</v>
      </c>
      <c r="C70" s="25"/>
      <c r="D70" s="25"/>
      <c r="E70" s="25"/>
      <c r="F70" s="25"/>
      <c r="G70" s="25"/>
    </row>
    <row r="71" spans="2:7" ht="15.75" customHeight="1" x14ac:dyDescent="0.3">
      <c r="B71" s="24" t="s">
        <v>438</v>
      </c>
      <c r="C71" s="25"/>
      <c r="D71" s="25"/>
      <c r="E71" s="25"/>
      <c r="F71" s="25"/>
      <c r="G71" s="25"/>
    </row>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sheetData>
  <sheetProtection password="A1B3" sheet="1" objects="1" scenarios="1"/>
  <mergeCells count="32">
    <mergeCell ref="B56:B57"/>
    <mergeCell ref="C57:G57"/>
    <mergeCell ref="B51:H51"/>
    <mergeCell ref="I43:J43"/>
    <mergeCell ref="I35:K36"/>
    <mergeCell ref="I42:K42"/>
    <mergeCell ref="I40:K40"/>
    <mergeCell ref="C29:G29"/>
    <mergeCell ref="K28:K29"/>
    <mergeCell ref="I31:K31"/>
    <mergeCell ref="I33:K33"/>
    <mergeCell ref="J37:J38"/>
    <mergeCell ref="K37:K38"/>
    <mergeCell ref="E34:H34"/>
    <mergeCell ref="I28:I29"/>
    <mergeCell ref="J28:J29"/>
    <mergeCell ref="B63:H63"/>
    <mergeCell ref="B66:B67"/>
    <mergeCell ref="C67:G67"/>
    <mergeCell ref="K1:R3"/>
    <mergeCell ref="I22:J22"/>
    <mergeCell ref="B1:H1"/>
    <mergeCell ref="I8:K9"/>
    <mergeCell ref="B28:B29"/>
    <mergeCell ref="B8:H8"/>
    <mergeCell ref="B24:H24"/>
    <mergeCell ref="B9:H9"/>
    <mergeCell ref="I26:K27"/>
    <mergeCell ref="B37:B38"/>
    <mergeCell ref="C38:G38"/>
    <mergeCell ref="I34:J34"/>
    <mergeCell ref="I37:I38"/>
  </mergeCells>
  <pageMargins left="0.70866141732283472" right="0.70866141732283472" top="0.74803149606299213" bottom="0.74803149606299213" header="0" footer="0"/>
  <pageSetup paperSize="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6"/>
  <sheetViews>
    <sheetView showGridLines="0" topLeftCell="D55" zoomScale="80" zoomScaleNormal="80" workbookViewId="0">
      <selection activeCell="L64" sqref="L64:N70"/>
    </sheetView>
  </sheetViews>
  <sheetFormatPr defaultColWidth="12.6640625" defaultRowHeight="15" customHeight="1" x14ac:dyDescent="0.25"/>
  <cols>
    <col min="1" max="1" width="1.5" style="18" customWidth="1"/>
    <col min="2" max="2" width="28.83203125" style="18" customWidth="1"/>
    <col min="3" max="3" width="12.75" style="18" customWidth="1"/>
    <col min="4" max="4" width="13" style="18" customWidth="1"/>
    <col min="5" max="5" width="12.83203125" style="18" customWidth="1"/>
    <col min="6" max="6" width="11.75" style="18" customWidth="1"/>
    <col min="7" max="7" width="11.6640625" style="18" bestFit="1" customWidth="1"/>
    <col min="8" max="8" width="11.4140625" style="18" bestFit="1" customWidth="1"/>
    <col min="9" max="9" width="10.5" style="18" customWidth="1"/>
    <col min="10" max="10" width="11.25" style="18" customWidth="1"/>
    <col min="11" max="11" width="4.9140625" style="18" customWidth="1"/>
    <col min="12" max="12" width="15.83203125" style="18" customWidth="1"/>
    <col min="13" max="13" width="18.08203125" style="34" customWidth="1"/>
    <col min="14" max="14" width="17.08203125" style="18" customWidth="1"/>
    <col min="15" max="15" width="11" style="18" customWidth="1"/>
    <col min="16" max="23" width="7.6640625" style="18" customWidth="1"/>
    <col min="24" max="16384" width="12.6640625" style="18"/>
  </cols>
  <sheetData>
    <row r="1" spans="2:15" ht="26.25" customHeight="1" x14ac:dyDescent="0.25">
      <c r="B1" s="603" t="s">
        <v>406</v>
      </c>
      <c r="C1" s="604"/>
      <c r="D1" s="604"/>
      <c r="E1" s="604"/>
      <c r="F1" s="604"/>
      <c r="G1" s="604"/>
      <c r="H1" s="604"/>
      <c r="I1" s="604"/>
      <c r="J1" s="605"/>
      <c r="K1" s="199"/>
      <c r="L1" s="199"/>
    </row>
    <row r="2" spans="2:15" ht="9" customHeight="1" x14ac:dyDescent="0.25">
      <c r="B2" s="89"/>
      <c r="C2" s="89"/>
      <c r="D2" s="89"/>
      <c r="E2" s="89"/>
      <c r="F2" s="89"/>
      <c r="G2" s="89"/>
      <c r="H2" s="89"/>
      <c r="I2" s="89"/>
      <c r="J2" s="200"/>
      <c r="K2" s="200"/>
      <c r="L2" s="120"/>
    </row>
    <row r="3" spans="2:15" ht="15.75" customHeight="1" x14ac:dyDescent="0.25">
      <c r="B3" s="89" t="s">
        <v>162</v>
      </c>
      <c r="C3" s="91">
        <f>'1. Cover Sheet'!B13</f>
        <v>0</v>
      </c>
      <c r="D3" s="91"/>
      <c r="E3" s="91"/>
      <c r="F3" s="89"/>
      <c r="G3" s="89"/>
      <c r="H3" s="89"/>
      <c r="I3" s="89"/>
      <c r="J3" s="200"/>
      <c r="K3" s="200"/>
      <c r="L3" s="120"/>
    </row>
    <row r="4" spans="2:15" ht="7.5" customHeight="1" x14ac:dyDescent="0.25">
      <c r="B4" s="90"/>
      <c r="C4" s="83"/>
      <c r="D4" s="83"/>
      <c r="E4" s="83"/>
      <c r="F4" s="83"/>
      <c r="G4" s="83"/>
      <c r="H4" s="83"/>
      <c r="I4" s="83"/>
      <c r="J4" s="83"/>
      <c r="K4" s="83"/>
    </row>
    <row r="5" spans="2:15" ht="14.5" customHeight="1" x14ac:dyDescent="0.25">
      <c r="B5" s="606" t="s">
        <v>433</v>
      </c>
      <c r="C5" s="606"/>
      <c r="D5" s="606"/>
      <c r="E5" s="606"/>
      <c r="F5" s="606"/>
      <c r="G5" s="606"/>
      <c r="H5" s="606"/>
      <c r="I5" s="606"/>
      <c r="J5" s="606"/>
      <c r="L5" s="201"/>
    </row>
    <row r="6" spans="2:15" ht="12.5" x14ac:dyDescent="0.25">
      <c r="L6" s="201"/>
    </row>
    <row r="7" spans="2:15" ht="18.75" customHeight="1" x14ac:dyDescent="0.25">
      <c r="B7" s="574" t="s">
        <v>377</v>
      </c>
      <c r="C7" s="575"/>
      <c r="D7" s="575"/>
      <c r="E7" s="575"/>
      <c r="F7" s="575"/>
      <c r="G7" s="575"/>
      <c r="H7" s="575"/>
      <c r="I7" s="575"/>
      <c r="J7" s="576"/>
      <c r="K7" s="202"/>
      <c r="L7" s="201"/>
    </row>
    <row r="8" spans="2:15" s="306" customFormat="1" ht="13" x14ac:dyDescent="0.25">
      <c r="B8" s="306" t="s">
        <v>456</v>
      </c>
      <c r="C8" s="19"/>
      <c r="D8" s="19"/>
      <c r="E8" s="19"/>
      <c r="F8" s="19"/>
      <c r="G8" s="308"/>
      <c r="H8" s="308"/>
      <c r="J8" s="21"/>
      <c r="K8" s="22"/>
      <c r="L8" s="22"/>
      <c r="M8" s="22"/>
      <c r="N8" s="22"/>
      <c r="O8" s="22"/>
    </row>
    <row r="9" spans="2:15" s="317" customFormat="1" ht="12.5" x14ac:dyDescent="0.25">
      <c r="B9" s="538" t="s">
        <v>189</v>
      </c>
      <c r="C9" s="539"/>
      <c r="K9" s="318"/>
      <c r="L9" s="318"/>
    </row>
    <row r="10" spans="2:15" s="317" customFormat="1" ht="12.5" x14ac:dyDescent="0.25">
      <c r="B10" s="538" t="s">
        <v>190</v>
      </c>
      <c r="C10" s="539"/>
      <c r="D10" s="539"/>
      <c r="E10" s="539"/>
      <c r="F10" s="539"/>
      <c r="G10" s="539"/>
      <c r="H10" s="539"/>
      <c r="I10" s="539"/>
      <c r="K10" s="318"/>
      <c r="L10" s="318"/>
    </row>
    <row r="11" spans="2:15" s="317" customFormat="1" ht="13" x14ac:dyDescent="0.3">
      <c r="B11" s="319" t="s">
        <v>460</v>
      </c>
      <c r="C11" s="222"/>
      <c r="D11" s="222"/>
      <c r="E11" s="222"/>
      <c r="F11" s="222"/>
      <c r="G11" s="222"/>
      <c r="H11" s="222"/>
      <c r="I11" s="222"/>
      <c r="J11" s="222"/>
      <c r="K11" s="222"/>
      <c r="L11" s="320"/>
      <c r="M11" s="318"/>
      <c r="O11" s="321"/>
    </row>
    <row r="12" spans="2:15" ht="12.5" x14ac:dyDescent="0.25">
      <c r="B12" s="83"/>
      <c r="C12" s="83"/>
      <c r="D12" s="83"/>
      <c r="E12" s="83"/>
      <c r="F12" s="83"/>
      <c r="G12" s="83"/>
      <c r="H12" s="83"/>
      <c r="I12" s="83"/>
      <c r="J12" s="83"/>
      <c r="K12" s="83"/>
      <c r="L12" s="517"/>
      <c r="M12" s="517"/>
      <c r="N12" s="517"/>
      <c r="O12" s="94"/>
    </row>
    <row r="13" spans="2:15" ht="14.25" customHeight="1" x14ac:dyDescent="0.3">
      <c r="B13" s="550" t="s">
        <v>378</v>
      </c>
      <c r="C13" s="579" t="s">
        <v>196</v>
      </c>
      <c r="D13" s="580"/>
      <c r="E13" s="579" t="s">
        <v>197</v>
      </c>
      <c r="F13" s="580"/>
      <c r="G13" s="598"/>
      <c r="H13" s="599"/>
      <c r="I13" s="599"/>
      <c r="J13" s="587"/>
      <c r="K13" s="83"/>
      <c r="L13" s="517"/>
      <c r="M13" s="517"/>
      <c r="N13" s="517"/>
      <c r="O13" s="94"/>
    </row>
    <row r="14" spans="2:15" ht="26" x14ac:dyDescent="0.3">
      <c r="B14" s="551"/>
      <c r="C14" s="30" t="s">
        <v>320</v>
      </c>
      <c r="D14" s="30" t="s">
        <v>198</v>
      </c>
      <c r="E14" s="30" t="s">
        <v>320</v>
      </c>
      <c r="F14" s="30" t="s">
        <v>198</v>
      </c>
      <c r="G14" s="600"/>
      <c r="H14" s="587"/>
      <c r="I14" s="600"/>
      <c r="J14" s="587"/>
      <c r="K14" s="83"/>
      <c r="L14" s="517" t="s">
        <v>226</v>
      </c>
      <c r="M14" s="517"/>
      <c r="N14" s="517"/>
      <c r="O14" s="517"/>
    </row>
    <row r="15" spans="2:15" ht="13" x14ac:dyDescent="0.3">
      <c r="B15" s="552"/>
      <c r="C15" s="583" t="s">
        <v>200</v>
      </c>
      <c r="D15" s="607"/>
      <c r="E15" s="583" t="s">
        <v>200</v>
      </c>
      <c r="F15" s="607"/>
      <c r="G15" s="203"/>
      <c r="H15" s="203"/>
      <c r="I15" s="203"/>
      <c r="J15" s="203"/>
      <c r="K15" s="83"/>
      <c r="L15" s="517"/>
      <c r="M15" s="517"/>
      <c r="N15" s="517"/>
      <c r="O15" s="517"/>
    </row>
    <row r="16" spans="2:15" ht="29" customHeight="1" x14ac:dyDescent="0.25">
      <c r="B16" s="204" t="s">
        <v>325</v>
      </c>
      <c r="C16" s="144"/>
      <c r="D16" s="144"/>
      <c r="E16" s="267"/>
      <c r="F16" s="267"/>
      <c r="G16" s="205"/>
      <c r="H16" s="205"/>
      <c r="I16" s="205"/>
      <c r="J16" s="205"/>
      <c r="K16" s="83"/>
      <c r="L16" s="571" t="s">
        <v>380</v>
      </c>
      <c r="M16" s="571"/>
      <c r="N16" s="571"/>
      <c r="O16" s="206">
        <f>SUM(C16+D16+E16+F16)</f>
        <v>0</v>
      </c>
    </row>
    <row r="17" spans="2:15" ht="15.75" customHeight="1" x14ac:dyDescent="0.25">
      <c r="B17" s="207" t="s">
        <v>326</v>
      </c>
      <c r="C17" s="268"/>
      <c r="D17" s="268"/>
      <c r="E17" s="268"/>
      <c r="F17" s="268"/>
      <c r="G17" s="205"/>
      <c r="H17" s="205"/>
      <c r="I17" s="205"/>
      <c r="J17" s="205"/>
      <c r="L17" s="601"/>
      <c r="M17" s="601"/>
      <c r="N17" s="601"/>
    </row>
    <row r="18" spans="2:15" ht="15.75" customHeight="1" x14ac:dyDescent="0.25">
      <c r="B18" s="204" t="s">
        <v>327</v>
      </c>
      <c r="C18" s="268"/>
      <c r="D18" s="268"/>
      <c r="E18" s="268"/>
      <c r="F18" s="268"/>
      <c r="G18" s="205"/>
      <c r="H18" s="205"/>
      <c r="I18" s="205"/>
      <c r="J18" s="205"/>
      <c r="L18" s="602"/>
      <c r="M18" s="602"/>
      <c r="N18" s="602"/>
    </row>
    <row r="19" spans="2:15" ht="15.75" customHeight="1" x14ac:dyDescent="0.25">
      <c r="B19" s="207" t="s">
        <v>328</v>
      </c>
      <c r="C19" s="268"/>
      <c r="D19" s="268"/>
      <c r="E19" s="268"/>
      <c r="F19" s="268"/>
      <c r="G19" s="205"/>
      <c r="H19" s="205"/>
      <c r="I19" s="205"/>
      <c r="J19" s="205"/>
    </row>
    <row r="20" spans="2:15" ht="15.75" customHeight="1" x14ac:dyDescent="0.25">
      <c r="B20" s="208" t="s">
        <v>329</v>
      </c>
      <c r="C20" s="268"/>
      <c r="D20" s="268"/>
      <c r="E20" s="268"/>
      <c r="F20" s="269"/>
      <c r="G20" s="120"/>
      <c r="H20" s="120"/>
      <c r="I20" s="120"/>
      <c r="J20" s="120"/>
    </row>
    <row r="21" spans="2:15" ht="15.75" customHeight="1" x14ac:dyDescent="0.25">
      <c r="B21" s="209" t="s">
        <v>330</v>
      </c>
      <c r="C21" s="268"/>
      <c r="D21" s="268"/>
      <c r="E21" s="270"/>
      <c r="F21" s="271"/>
      <c r="G21" s="210"/>
      <c r="H21" s="210"/>
      <c r="I21" s="210"/>
      <c r="J21" s="210"/>
    </row>
    <row r="22" spans="2:15" ht="15.75" customHeight="1" x14ac:dyDescent="0.25">
      <c r="B22" s="209" t="s">
        <v>331</v>
      </c>
      <c r="C22" s="268"/>
      <c r="D22" s="268"/>
      <c r="E22" s="268"/>
      <c r="F22" s="272"/>
      <c r="G22" s="120"/>
      <c r="H22" s="120"/>
      <c r="I22" s="120"/>
      <c r="J22" s="120"/>
      <c r="L22" s="597"/>
      <c r="M22" s="597"/>
      <c r="N22" s="597"/>
      <c r="O22" s="31"/>
    </row>
    <row r="23" spans="2:15" ht="14.25" customHeight="1" x14ac:dyDescent="0.3">
      <c r="B23" s="204" t="s">
        <v>332</v>
      </c>
      <c r="C23" s="268"/>
      <c r="D23" s="268"/>
      <c r="E23" s="268"/>
      <c r="F23" s="268"/>
      <c r="G23" s="598"/>
      <c r="H23" s="587"/>
      <c r="I23" s="598"/>
      <c r="J23" s="587"/>
      <c r="L23" s="597"/>
      <c r="M23" s="597"/>
      <c r="N23" s="597"/>
      <c r="O23" s="31"/>
    </row>
    <row r="24" spans="2:15" ht="14.25" customHeight="1" x14ac:dyDescent="0.3">
      <c r="B24" s="211"/>
      <c r="C24" s="120"/>
      <c r="D24" s="120"/>
      <c r="E24" s="120"/>
      <c r="F24" s="120"/>
      <c r="G24" s="600"/>
      <c r="H24" s="587"/>
      <c r="I24" s="600"/>
      <c r="J24" s="587"/>
      <c r="L24" s="560"/>
      <c r="M24" s="560"/>
      <c r="N24" s="560"/>
      <c r="O24" s="560"/>
    </row>
    <row r="25" spans="2:15" ht="18.5" customHeight="1" x14ac:dyDescent="0.25">
      <c r="B25" s="570" t="s">
        <v>397</v>
      </c>
      <c r="C25" s="570"/>
      <c r="D25" s="570"/>
      <c r="E25" s="570"/>
      <c r="F25" s="570"/>
      <c r="G25" s="570"/>
      <c r="H25" s="570"/>
      <c r="I25" s="570"/>
      <c r="J25" s="570"/>
      <c r="K25" s="83"/>
      <c r="L25" s="560"/>
      <c r="M25" s="560"/>
      <c r="N25" s="560"/>
      <c r="O25" s="560"/>
    </row>
    <row r="26" spans="2:15" s="306" customFormat="1" ht="13" x14ac:dyDescent="0.25">
      <c r="B26" s="306" t="s">
        <v>411</v>
      </c>
      <c r="C26" s="19"/>
      <c r="D26" s="19"/>
      <c r="E26" s="19"/>
      <c r="F26" s="19"/>
      <c r="G26" s="308"/>
      <c r="H26" s="308"/>
      <c r="J26" s="21"/>
      <c r="K26" s="22"/>
      <c r="L26" s="22"/>
      <c r="M26" s="22"/>
      <c r="N26" s="22"/>
      <c r="O26" s="22"/>
    </row>
    <row r="27" spans="2:15" s="317" customFormat="1" ht="12.5" x14ac:dyDescent="0.25">
      <c r="B27" s="538" t="s">
        <v>189</v>
      </c>
      <c r="C27" s="539"/>
      <c r="K27" s="318"/>
      <c r="L27" s="318"/>
    </row>
    <row r="28" spans="2:15" s="317" customFormat="1" ht="12.5" x14ac:dyDescent="0.25">
      <c r="B28" s="538" t="s">
        <v>190</v>
      </c>
      <c r="C28" s="539"/>
      <c r="D28" s="539"/>
      <c r="E28" s="539"/>
      <c r="F28" s="539"/>
      <c r="G28" s="539"/>
      <c r="H28" s="539"/>
      <c r="I28" s="539"/>
      <c r="K28" s="318"/>
      <c r="L28" s="318"/>
    </row>
    <row r="29" spans="2:15" s="317" customFormat="1" ht="32" customHeight="1" x14ac:dyDescent="0.3">
      <c r="B29" s="540" t="s">
        <v>457</v>
      </c>
      <c r="C29" s="540"/>
      <c r="D29" s="540"/>
      <c r="E29" s="540"/>
      <c r="F29" s="540"/>
      <c r="G29" s="540"/>
      <c r="H29" s="540"/>
      <c r="I29" s="540"/>
      <c r="J29" s="540"/>
      <c r="L29" s="322"/>
      <c r="M29" s="322"/>
      <c r="N29" s="322"/>
    </row>
    <row r="30" spans="2:15" ht="15.75" customHeight="1" x14ac:dyDescent="0.25">
      <c r="B30" s="211"/>
      <c r="C30" s="120"/>
      <c r="D30" s="120"/>
      <c r="E30" s="120"/>
      <c r="F30" s="120"/>
      <c r="G30" s="205"/>
      <c r="H30" s="205"/>
      <c r="I30" s="205"/>
      <c r="J30" s="205"/>
      <c r="L30" s="487"/>
      <c r="M30" s="487"/>
      <c r="N30" s="487"/>
    </row>
    <row r="31" spans="2:15" ht="15.75" customHeight="1" x14ac:dyDescent="0.3">
      <c r="B31" s="550" t="s">
        <v>379</v>
      </c>
      <c r="C31" s="579" t="s">
        <v>196</v>
      </c>
      <c r="D31" s="580"/>
      <c r="E31" s="579" t="s">
        <v>197</v>
      </c>
      <c r="F31" s="580"/>
      <c r="G31" s="205"/>
      <c r="H31" s="205"/>
      <c r="I31" s="205"/>
      <c r="J31" s="205"/>
      <c r="L31" s="487"/>
      <c r="M31" s="487"/>
      <c r="N31" s="487"/>
    </row>
    <row r="32" spans="2:15" ht="26" x14ac:dyDescent="0.3">
      <c r="B32" s="552"/>
      <c r="C32" s="30" t="s">
        <v>320</v>
      </c>
      <c r="D32" s="30" t="s">
        <v>198</v>
      </c>
      <c r="E32" s="30" t="s">
        <v>320</v>
      </c>
      <c r="F32" s="30" t="s">
        <v>198</v>
      </c>
      <c r="G32" s="205"/>
      <c r="H32" s="205"/>
      <c r="I32" s="205"/>
      <c r="J32" s="205"/>
      <c r="L32" s="517" t="s">
        <v>226</v>
      </c>
      <c r="M32" s="517"/>
      <c r="N32" s="517"/>
      <c r="O32" s="517"/>
    </row>
    <row r="33" spans="2:15" ht="15.75" customHeight="1" x14ac:dyDescent="0.3">
      <c r="B33" s="212"/>
      <c r="C33" s="583" t="s">
        <v>200</v>
      </c>
      <c r="D33" s="607"/>
      <c r="E33" s="583" t="s">
        <v>200</v>
      </c>
      <c r="F33" s="607"/>
      <c r="G33" s="205"/>
      <c r="H33" s="205"/>
      <c r="I33" s="205"/>
      <c r="J33" s="205"/>
      <c r="L33" s="517"/>
      <c r="M33" s="517"/>
      <c r="N33" s="517"/>
      <c r="O33" s="517"/>
    </row>
    <row r="34" spans="2:15" ht="29" customHeight="1" x14ac:dyDescent="0.25">
      <c r="B34" s="204" t="s">
        <v>325</v>
      </c>
      <c r="C34" s="144"/>
      <c r="D34" s="144"/>
      <c r="E34" s="267"/>
      <c r="F34" s="267"/>
      <c r="G34" s="205"/>
      <c r="H34" s="205"/>
      <c r="I34" s="205"/>
      <c r="J34" s="205"/>
      <c r="L34" s="571" t="s">
        <v>381</v>
      </c>
      <c r="M34" s="571"/>
      <c r="N34" s="571"/>
      <c r="O34" s="206">
        <f>SUM(C34+D34+E34+F34)</f>
        <v>0</v>
      </c>
    </row>
    <row r="35" spans="2:15" ht="15.75" customHeight="1" x14ac:dyDescent="0.25">
      <c r="B35" s="207" t="s">
        <v>326</v>
      </c>
      <c r="C35" s="268"/>
      <c r="D35" s="268"/>
      <c r="E35" s="268"/>
      <c r="F35" s="269"/>
      <c r="G35" s="83"/>
      <c r="H35" s="83"/>
      <c r="I35" s="83"/>
      <c r="J35" s="83"/>
      <c r="K35" s="83"/>
      <c r="L35" s="213"/>
      <c r="M35" s="214"/>
    </row>
    <row r="36" spans="2:15" ht="15.75" customHeight="1" x14ac:dyDescent="0.25">
      <c r="B36" s="204" t="s">
        <v>327</v>
      </c>
      <c r="C36" s="268"/>
      <c r="D36" s="268"/>
      <c r="E36" s="270"/>
      <c r="F36" s="271"/>
      <c r="G36" s="210"/>
      <c r="H36" s="210"/>
      <c r="I36" s="210"/>
      <c r="J36" s="210"/>
      <c r="K36" s="83"/>
      <c r="L36" s="215"/>
      <c r="M36" s="216"/>
    </row>
    <row r="37" spans="2:15" ht="15.75" customHeight="1" x14ac:dyDescent="0.25">
      <c r="B37" s="207" t="s">
        <v>328</v>
      </c>
      <c r="C37" s="268"/>
      <c r="D37" s="268"/>
      <c r="E37" s="268"/>
      <c r="F37" s="272"/>
      <c r="G37" s="83"/>
      <c r="H37" s="83"/>
      <c r="I37" s="83"/>
      <c r="J37" s="83"/>
      <c r="K37" s="83"/>
      <c r="L37" s="213"/>
      <c r="M37" s="214"/>
    </row>
    <row r="38" spans="2:15" ht="15.75" customHeight="1" x14ac:dyDescent="0.25">
      <c r="B38" s="208" t="s">
        <v>329</v>
      </c>
      <c r="C38" s="268"/>
      <c r="D38" s="268"/>
      <c r="E38" s="268"/>
      <c r="F38" s="269"/>
      <c r="G38" s="83"/>
      <c r="H38" s="83"/>
      <c r="I38" s="83"/>
      <c r="J38" s="83"/>
      <c r="K38" s="83"/>
      <c r="L38" s="213"/>
      <c r="M38" s="214"/>
    </row>
    <row r="39" spans="2:15" ht="15.75" customHeight="1" x14ac:dyDescent="0.25">
      <c r="B39" s="209" t="s">
        <v>330</v>
      </c>
      <c r="C39" s="268"/>
      <c r="D39" s="268"/>
      <c r="E39" s="270"/>
      <c r="F39" s="271"/>
      <c r="G39" s="83"/>
      <c r="H39" s="83"/>
      <c r="I39" s="83"/>
      <c r="J39" s="83"/>
      <c r="K39" s="83"/>
      <c r="L39" s="215"/>
      <c r="M39" s="216"/>
    </row>
    <row r="40" spans="2:15" ht="15.75" customHeight="1" x14ac:dyDescent="0.25">
      <c r="B40" s="209" t="s">
        <v>331</v>
      </c>
      <c r="C40" s="268"/>
      <c r="D40" s="268"/>
      <c r="E40" s="268"/>
      <c r="F40" s="272"/>
      <c r="G40" s="83"/>
      <c r="H40" s="83"/>
      <c r="I40" s="83"/>
      <c r="J40" s="83"/>
      <c r="K40" s="83"/>
      <c r="L40" s="215"/>
      <c r="M40" s="216"/>
    </row>
    <row r="41" spans="2:15" ht="15.75" customHeight="1" x14ac:dyDescent="0.25">
      <c r="B41" s="204" t="s">
        <v>332</v>
      </c>
      <c r="C41" s="268"/>
      <c r="D41" s="268"/>
      <c r="E41" s="268"/>
      <c r="F41" s="268"/>
      <c r="G41" s="83"/>
      <c r="H41" s="83"/>
      <c r="I41" s="83"/>
      <c r="J41" s="83"/>
      <c r="K41" s="83"/>
      <c r="L41" s="215"/>
      <c r="M41" s="216"/>
    </row>
    <row r="42" spans="2:15" ht="15.75" customHeight="1" x14ac:dyDescent="0.25">
      <c r="B42" s="217"/>
      <c r="C42" s="218"/>
      <c r="D42" s="218"/>
      <c r="E42" s="218"/>
      <c r="F42" s="218"/>
      <c r="G42" s="83"/>
      <c r="H42" s="83"/>
      <c r="I42" s="83"/>
      <c r="J42" s="83"/>
      <c r="K42" s="83"/>
      <c r="L42" s="215"/>
      <c r="M42" s="216"/>
    </row>
    <row r="43" spans="2:15" ht="15.75" customHeight="1" x14ac:dyDescent="0.25">
      <c r="B43" s="83"/>
      <c r="C43" s="83"/>
      <c r="D43" s="83"/>
      <c r="E43" s="83"/>
      <c r="F43" s="83"/>
      <c r="G43" s="83"/>
      <c r="H43" s="83"/>
      <c r="I43" s="83"/>
      <c r="J43" s="83"/>
      <c r="K43" s="83"/>
      <c r="L43" s="213"/>
      <c r="M43" s="214"/>
    </row>
    <row r="44" spans="2:15" ht="26" customHeight="1" x14ac:dyDescent="0.25">
      <c r="B44" s="570" t="s">
        <v>398</v>
      </c>
      <c r="C44" s="570"/>
      <c r="D44" s="570"/>
      <c r="E44" s="570"/>
      <c r="F44" s="570"/>
      <c r="G44" s="570"/>
      <c r="H44" s="570"/>
      <c r="I44" s="570"/>
      <c r="J44" s="570"/>
      <c r="K44" s="83"/>
      <c r="L44" s="597"/>
      <c r="M44" s="597"/>
      <c r="N44" s="597"/>
      <c r="O44" s="31"/>
    </row>
    <row r="45" spans="2:15" s="306" customFormat="1" ht="15.75" customHeight="1" x14ac:dyDescent="0.3">
      <c r="B45" s="83" t="s">
        <v>410</v>
      </c>
      <c r="C45" s="83"/>
      <c r="D45" s="83"/>
      <c r="E45" s="83"/>
      <c r="F45" s="83"/>
      <c r="G45" s="541"/>
      <c r="H45" s="542"/>
      <c r="I45" s="542"/>
      <c r="J45" s="542"/>
      <c r="L45" s="597"/>
      <c r="M45" s="597"/>
      <c r="N45" s="597"/>
      <c r="O45" s="31"/>
    </row>
    <row r="46" spans="2:15" s="306" customFormat="1" ht="14.5" customHeight="1" x14ac:dyDescent="0.3">
      <c r="B46" s="83" t="s">
        <v>201</v>
      </c>
      <c r="C46" s="83"/>
      <c r="D46" s="83"/>
      <c r="E46" s="83"/>
      <c r="F46" s="83"/>
      <c r="G46" s="543"/>
      <c r="H46" s="542"/>
      <c r="I46" s="543"/>
      <c r="J46" s="542"/>
      <c r="K46" s="83"/>
      <c r="L46" s="597"/>
      <c r="M46" s="597"/>
      <c r="N46" s="597"/>
      <c r="O46" s="31"/>
    </row>
    <row r="47" spans="2:15" s="306" customFormat="1" ht="13" x14ac:dyDescent="0.3">
      <c r="B47" s="83" t="s">
        <v>202</v>
      </c>
      <c r="C47" s="83"/>
      <c r="D47" s="83"/>
      <c r="E47" s="83"/>
      <c r="F47" s="83"/>
      <c r="G47" s="307"/>
      <c r="H47" s="307"/>
      <c r="I47" s="307"/>
      <c r="J47" s="307"/>
      <c r="K47" s="83"/>
      <c r="L47" s="597"/>
      <c r="M47" s="597"/>
      <c r="N47" s="597"/>
      <c r="O47" s="31"/>
    </row>
    <row r="48" spans="2:15" s="317" customFormat="1" ht="12.5" x14ac:dyDescent="0.25">
      <c r="B48" s="538" t="s">
        <v>189</v>
      </c>
      <c r="C48" s="539"/>
      <c r="K48" s="318"/>
      <c r="L48" s="597"/>
      <c r="M48" s="597"/>
      <c r="N48" s="597"/>
    </row>
    <row r="49" spans="2:15" s="317" customFormat="1" ht="12.5" x14ac:dyDescent="0.25">
      <c r="B49" s="538" t="s">
        <v>190</v>
      </c>
      <c r="C49" s="539"/>
      <c r="D49" s="539"/>
      <c r="E49" s="539"/>
      <c r="F49" s="539"/>
      <c r="G49" s="539"/>
      <c r="H49" s="539"/>
      <c r="I49" s="539"/>
      <c r="K49" s="318"/>
      <c r="L49" s="597"/>
      <c r="M49" s="597"/>
      <c r="N49" s="597"/>
    </row>
    <row r="50" spans="2:15" s="317" customFormat="1" ht="15" customHeight="1" x14ac:dyDescent="0.3">
      <c r="B50" s="319" t="s">
        <v>460</v>
      </c>
      <c r="C50" s="323"/>
      <c r="D50" s="323"/>
      <c r="E50" s="323"/>
      <c r="F50" s="323"/>
      <c r="G50" s="324"/>
      <c r="H50" s="324"/>
      <c r="I50" s="324"/>
      <c r="J50" s="324"/>
      <c r="K50" s="222"/>
      <c r="L50" s="597"/>
      <c r="M50" s="597"/>
      <c r="N50" s="597"/>
    </row>
    <row r="51" spans="2:15" ht="15" customHeight="1" x14ac:dyDescent="0.25">
      <c r="B51" s="219"/>
      <c r="C51" s="219"/>
      <c r="D51" s="219"/>
      <c r="E51" s="219"/>
      <c r="F51" s="219"/>
      <c r="G51" s="218"/>
      <c r="H51" s="218"/>
      <c r="I51" s="218"/>
      <c r="J51" s="218"/>
      <c r="K51" s="83"/>
      <c r="L51" s="487"/>
      <c r="M51" s="487"/>
      <c r="N51" s="487"/>
    </row>
    <row r="52" spans="2:15" ht="15.75" customHeight="1" x14ac:dyDescent="0.3">
      <c r="B52" s="550" t="s">
        <v>383</v>
      </c>
      <c r="C52" s="579" t="s">
        <v>196</v>
      </c>
      <c r="D52" s="585"/>
      <c r="E52" s="585"/>
      <c r="F52" s="553"/>
      <c r="G52" s="544" t="s">
        <v>197</v>
      </c>
      <c r="H52" s="545"/>
      <c r="I52" s="545"/>
      <c r="J52" s="545"/>
      <c r="L52" s="487"/>
      <c r="M52" s="487"/>
      <c r="N52" s="487"/>
    </row>
    <row r="53" spans="2:15" ht="15.75" customHeight="1" x14ac:dyDescent="0.3">
      <c r="B53" s="551"/>
      <c r="C53" s="579" t="s">
        <v>320</v>
      </c>
      <c r="D53" s="582"/>
      <c r="E53" s="579" t="s">
        <v>198</v>
      </c>
      <c r="F53" s="582"/>
      <c r="G53" s="548" t="s">
        <v>320</v>
      </c>
      <c r="H53" s="549"/>
      <c r="I53" s="548" t="s">
        <v>198</v>
      </c>
      <c r="J53" s="549"/>
      <c r="L53" s="517" t="s">
        <v>226</v>
      </c>
      <c r="M53" s="517"/>
      <c r="N53" s="517"/>
      <c r="O53" s="517"/>
    </row>
    <row r="54" spans="2:15" ht="15.75" customHeight="1" x14ac:dyDescent="0.3">
      <c r="B54" s="552"/>
      <c r="C54" s="40" t="s">
        <v>203</v>
      </c>
      <c r="D54" s="40" t="s">
        <v>204</v>
      </c>
      <c r="E54" s="40" t="s">
        <v>203</v>
      </c>
      <c r="F54" s="40" t="s">
        <v>204</v>
      </c>
      <c r="G54" s="40" t="s">
        <v>203</v>
      </c>
      <c r="H54" s="40" t="s">
        <v>204</v>
      </c>
      <c r="I54" s="40" t="s">
        <v>203</v>
      </c>
      <c r="J54" s="40" t="s">
        <v>204</v>
      </c>
      <c r="L54" s="517"/>
      <c r="M54" s="517"/>
      <c r="N54" s="517"/>
      <c r="O54" s="517"/>
    </row>
    <row r="55" spans="2:15" ht="30.5" customHeight="1" x14ac:dyDescent="0.25">
      <c r="B55" s="204" t="s">
        <v>325</v>
      </c>
      <c r="C55" s="144"/>
      <c r="D55" s="144"/>
      <c r="E55" s="267"/>
      <c r="F55" s="267"/>
      <c r="G55" s="267"/>
      <c r="H55" s="267"/>
      <c r="I55" s="267"/>
      <c r="J55" s="267"/>
      <c r="L55" s="571" t="s">
        <v>382</v>
      </c>
      <c r="M55" s="571"/>
      <c r="N55" s="571"/>
      <c r="O55" s="206">
        <f>SUM(C55+D55+E55+F55+G55+H55+I55+J55)</f>
        <v>0</v>
      </c>
    </row>
    <row r="56" spans="2:15" ht="15.75" customHeight="1" x14ac:dyDescent="0.25">
      <c r="B56" s="207" t="s">
        <v>326</v>
      </c>
      <c r="C56" s="268"/>
      <c r="D56" s="268"/>
      <c r="E56" s="268"/>
      <c r="F56" s="269"/>
      <c r="G56" s="268"/>
      <c r="H56" s="268"/>
      <c r="I56" s="268"/>
      <c r="J56" s="268"/>
    </row>
    <row r="57" spans="2:15" ht="15.75" customHeight="1" x14ac:dyDescent="0.25">
      <c r="B57" s="204" t="s">
        <v>327</v>
      </c>
      <c r="C57" s="268"/>
      <c r="D57" s="268"/>
      <c r="E57" s="270"/>
      <c r="F57" s="271"/>
      <c r="G57" s="268"/>
      <c r="H57" s="268"/>
      <c r="I57" s="268"/>
      <c r="J57" s="268"/>
      <c r="K57" s="83"/>
      <c r="L57" s="213"/>
      <c r="M57" s="214"/>
    </row>
    <row r="58" spans="2:15" ht="15.75" customHeight="1" x14ac:dyDescent="0.25">
      <c r="B58" s="207" t="s">
        <v>328</v>
      </c>
      <c r="C58" s="268"/>
      <c r="D58" s="268"/>
      <c r="E58" s="268"/>
      <c r="F58" s="272"/>
      <c r="G58" s="268"/>
      <c r="H58" s="268"/>
      <c r="I58" s="268"/>
      <c r="J58" s="268"/>
      <c r="K58" s="83"/>
      <c r="L58" s="213"/>
      <c r="M58" s="214"/>
    </row>
    <row r="59" spans="2:15" ht="15.75" customHeight="1" x14ac:dyDescent="0.25">
      <c r="B59" s="208" t="s">
        <v>329</v>
      </c>
      <c r="C59" s="268"/>
      <c r="D59" s="268"/>
      <c r="E59" s="268"/>
      <c r="F59" s="269"/>
      <c r="G59" s="268"/>
      <c r="H59" s="268"/>
      <c r="I59" s="268"/>
      <c r="J59" s="269"/>
      <c r="K59" s="83"/>
      <c r="L59" s="215"/>
      <c r="M59" s="216"/>
    </row>
    <row r="60" spans="2:15" ht="15.75" customHeight="1" x14ac:dyDescent="0.25">
      <c r="B60" s="209" t="s">
        <v>330</v>
      </c>
      <c r="C60" s="268"/>
      <c r="D60" s="268"/>
      <c r="E60" s="270"/>
      <c r="F60" s="271"/>
      <c r="G60" s="268"/>
      <c r="H60" s="268"/>
      <c r="I60" s="270"/>
      <c r="J60" s="271"/>
      <c r="K60" s="83"/>
      <c r="L60" s="215"/>
      <c r="M60" s="216"/>
    </row>
    <row r="61" spans="2:15" ht="15.75" customHeight="1" x14ac:dyDescent="0.25">
      <c r="B61" s="209" t="s">
        <v>331</v>
      </c>
      <c r="C61" s="268"/>
      <c r="D61" s="268"/>
      <c r="E61" s="268"/>
      <c r="F61" s="272"/>
      <c r="G61" s="268"/>
      <c r="H61" s="268"/>
      <c r="I61" s="268"/>
      <c r="J61" s="272"/>
      <c r="K61" s="83"/>
      <c r="L61" s="215"/>
      <c r="M61" s="216"/>
    </row>
    <row r="62" spans="2:15" ht="15.75" customHeight="1" x14ac:dyDescent="0.25">
      <c r="B62" s="204" t="s">
        <v>332</v>
      </c>
      <c r="C62" s="268"/>
      <c r="D62" s="268"/>
      <c r="E62" s="268"/>
      <c r="F62" s="268"/>
      <c r="G62" s="268"/>
      <c r="H62" s="268"/>
      <c r="I62" s="268"/>
      <c r="J62" s="268"/>
      <c r="K62" s="83"/>
      <c r="L62" s="215"/>
      <c r="M62" s="216"/>
    </row>
    <row r="63" spans="2:15" ht="15.75" customHeight="1" x14ac:dyDescent="0.25">
      <c r="B63" s="211"/>
      <c r="C63" s="120"/>
      <c r="D63" s="120"/>
      <c r="E63" s="120"/>
      <c r="F63" s="120"/>
      <c r="G63" s="83"/>
      <c r="H63" s="83"/>
      <c r="I63" s="83"/>
      <c r="J63" s="83"/>
      <c r="K63" s="83"/>
      <c r="L63" s="213"/>
      <c r="M63" s="214"/>
    </row>
    <row r="64" spans="2:15" ht="26" customHeight="1" x14ac:dyDescent="0.25">
      <c r="B64" s="574" t="s">
        <v>399</v>
      </c>
      <c r="C64" s="575"/>
      <c r="D64" s="575"/>
      <c r="E64" s="575"/>
      <c r="F64" s="575"/>
      <c r="G64" s="575"/>
      <c r="H64" s="575"/>
      <c r="I64" s="575"/>
      <c r="J64" s="576"/>
      <c r="L64" s="597"/>
      <c r="M64" s="597"/>
      <c r="N64" s="597"/>
      <c r="O64" s="31"/>
    </row>
    <row r="65" spans="1:15" s="306" customFormat="1" ht="15.75" customHeight="1" x14ac:dyDescent="0.3">
      <c r="B65" s="83" t="s">
        <v>410</v>
      </c>
      <c r="C65" s="83"/>
      <c r="D65" s="83"/>
      <c r="E65" s="83"/>
      <c r="F65" s="83"/>
      <c r="G65" s="541"/>
      <c r="H65" s="542"/>
      <c r="I65" s="542"/>
      <c r="J65" s="542"/>
      <c r="L65" s="597"/>
      <c r="M65" s="597"/>
      <c r="N65" s="597"/>
      <c r="O65" s="31"/>
    </row>
    <row r="66" spans="1:15" s="306" customFormat="1" ht="13" x14ac:dyDescent="0.3">
      <c r="B66" s="83" t="s">
        <v>201</v>
      </c>
      <c r="C66" s="83"/>
      <c r="D66" s="83"/>
      <c r="E66" s="83"/>
      <c r="F66" s="83"/>
      <c r="G66" s="543" t="s">
        <v>312</v>
      </c>
      <c r="H66" s="542"/>
      <c r="I66" s="543"/>
      <c r="J66" s="542"/>
      <c r="L66" s="597"/>
      <c r="M66" s="597"/>
      <c r="N66" s="597"/>
      <c r="O66" s="31"/>
    </row>
    <row r="67" spans="1:15" s="306" customFormat="1" ht="13" x14ac:dyDescent="0.3">
      <c r="B67" s="83" t="s">
        <v>202</v>
      </c>
      <c r="C67" s="83"/>
      <c r="D67" s="83"/>
      <c r="E67" s="83"/>
      <c r="F67" s="83"/>
      <c r="G67" s="307"/>
      <c r="H67" s="307"/>
      <c r="I67" s="307"/>
      <c r="J67" s="307"/>
      <c r="K67" s="83"/>
      <c r="L67" s="597"/>
      <c r="M67" s="597"/>
      <c r="N67" s="597"/>
      <c r="O67" s="31"/>
    </row>
    <row r="68" spans="1:15" s="317" customFormat="1" ht="12.5" x14ac:dyDescent="0.25">
      <c r="B68" s="538" t="s">
        <v>189</v>
      </c>
      <c r="C68" s="539"/>
      <c r="K68" s="318"/>
      <c r="L68" s="597"/>
      <c r="M68" s="597"/>
      <c r="N68" s="597"/>
    </row>
    <row r="69" spans="1:15" s="317" customFormat="1" ht="12.5" x14ac:dyDescent="0.25">
      <c r="B69" s="538" t="s">
        <v>190</v>
      </c>
      <c r="C69" s="539"/>
      <c r="D69" s="539"/>
      <c r="E69" s="539"/>
      <c r="F69" s="539"/>
      <c r="G69" s="539"/>
      <c r="H69" s="539"/>
      <c r="I69" s="539"/>
      <c r="K69" s="318"/>
      <c r="L69" s="597"/>
      <c r="M69" s="597"/>
      <c r="N69" s="597"/>
    </row>
    <row r="70" spans="1:15" s="317" customFormat="1" ht="30.5" customHeight="1" x14ac:dyDescent="0.3">
      <c r="B70" s="540" t="s">
        <v>457</v>
      </c>
      <c r="C70" s="540"/>
      <c r="D70" s="540"/>
      <c r="E70" s="540"/>
      <c r="F70" s="540"/>
      <c r="G70" s="540"/>
      <c r="H70" s="540"/>
      <c r="I70" s="540"/>
      <c r="J70" s="540"/>
      <c r="L70" s="597"/>
      <c r="M70" s="597"/>
      <c r="N70" s="597"/>
      <c r="O70" s="321"/>
    </row>
    <row r="71" spans="1:15" ht="15" customHeight="1" x14ac:dyDescent="0.25">
      <c r="B71" s="211"/>
      <c r="C71" s="120"/>
      <c r="D71" s="120"/>
      <c r="E71" s="120"/>
      <c r="F71" s="120"/>
      <c r="G71" s="218"/>
      <c r="H71" s="218"/>
      <c r="I71" s="218"/>
      <c r="J71" s="218"/>
      <c r="L71" s="487"/>
      <c r="M71" s="487"/>
      <c r="N71" s="487"/>
      <c r="O71" s="94"/>
    </row>
    <row r="72" spans="1:15" ht="15.75" customHeight="1" x14ac:dyDescent="0.3">
      <c r="B72" s="550" t="s">
        <v>384</v>
      </c>
      <c r="C72" s="579" t="s">
        <v>196</v>
      </c>
      <c r="D72" s="585"/>
      <c r="E72" s="585"/>
      <c r="F72" s="553"/>
      <c r="G72" s="544" t="s">
        <v>197</v>
      </c>
      <c r="H72" s="545"/>
      <c r="I72" s="545"/>
      <c r="J72" s="545"/>
      <c r="L72" s="487"/>
      <c r="M72" s="487"/>
      <c r="N72" s="487"/>
      <c r="O72" s="94"/>
    </row>
    <row r="73" spans="1:15" ht="15.75" customHeight="1" x14ac:dyDescent="0.3">
      <c r="B73" s="551"/>
      <c r="C73" s="579" t="s">
        <v>320</v>
      </c>
      <c r="D73" s="582"/>
      <c r="E73" s="579" t="s">
        <v>198</v>
      </c>
      <c r="F73" s="582"/>
      <c r="G73" s="548" t="s">
        <v>320</v>
      </c>
      <c r="H73" s="549"/>
      <c r="I73" s="548" t="s">
        <v>198</v>
      </c>
      <c r="J73" s="549"/>
      <c r="L73" s="517" t="s">
        <v>226</v>
      </c>
      <c r="M73" s="517"/>
      <c r="N73" s="517"/>
      <c r="O73" s="517"/>
    </row>
    <row r="74" spans="1:15" ht="15.75" customHeight="1" x14ac:dyDescent="0.3">
      <c r="B74" s="552"/>
      <c r="C74" s="40" t="s">
        <v>203</v>
      </c>
      <c r="D74" s="40" t="s">
        <v>204</v>
      </c>
      <c r="E74" s="40" t="s">
        <v>203</v>
      </c>
      <c r="F74" s="40" t="s">
        <v>204</v>
      </c>
      <c r="G74" s="40" t="s">
        <v>203</v>
      </c>
      <c r="H74" s="40" t="s">
        <v>204</v>
      </c>
      <c r="I74" s="40" t="s">
        <v>203</v>
      </c>
      <c r="J74" s="40" t="s">
        <v>204</v>
      </c>
      <c r="L74" s="517"/>
      <c r="M74" s="517"/>
      <c r="N74" s="517"/>
      <c r="O74" s="517"/>
    </row>
    <row r="75" spans="1:15" ht="32" customHeight="1" x14ac:dyDescent="0.25">
      <c r="B75" s="204" t="s">
        <v>325</v>
      </c>
      <c r="C75" s="144"/>
      <c r="D75" s="144"/>
      <c r="E75" s="267"/>
      <c r="F75" s="267"/>
      <c r="G75" s="267"/>
      <c r="H75" s="267"/>
      <c r="I75" s="267"/>
      <c r="J75" s="267"/>
      <c r="L75" s="571" t="s">
        <v>385</v>
      </c>
      <c r="M75" s="571"/>
      <c r="N75" s="571"/>
      <c r="O75" s="206">
        <f>SUM(C75+D75+E75+F75+G75+H75+I75+J75)</f>
        <v>0</v>
      </c>
    </row>
    <row r="76" spans="1:15" ht="15.75" customHeight="1" x14ac:dyDescent="0.3">
      <c r="A76" s="220"/>
      <c r="B76" s="207" t="s">
        <v>326</v>
      </c>
      <c r="C76" s="268"/>
      <c r="D76" s="268"/>
      <c r="E76" s="268"/>
      <c r="F76" s="269"/>
      <c r="G76" s="268"/>
      <c r="H76" s="268"/>
      <c r="I76" s="268"/>
      <c r="J76" s="268"/>
      <c r="K76" s="120"/>
      <c r="L76" s="120"/>
      <c r="M76" s="120"/>
    </row>
    <row r="77" spans="1:15" ht="15.75" customHeight="1" x14ac:dyDescent="0.3">
      <c r="A77" s="220"/>
      <c r="B77" s="204" t="s">
        <v>327</v>
      </c>
      <c r="C77" s="268"/>
      <c r="D77" s="268"/>
      <c r="E77" s="270"/>
      <c r="F77" s="271"/>
      <c r="G77" s="268"/>
      <c r="H77" s="268"/>
      <c r="I77" s="268"/>
      <c r="J77" s="268"/>
      <c r="K77" s="120"/>
      <c r="L77" s="120"/>
      <c r="M77" s="120"/>
    </row>
    <row r="78" spans="1:15" ht="15.75" customHeight="1" x14ac:dyDescent="0.3">
      <c r="A78" s="220"/>
      <c r="B78" s="207" t="s">
        <v>328</v>
      </c>
      <c r="C78" s="268"/>
      <c r="D78" s="268"/>
      <c r="E78" s="268"/>
      <c r="F78" s="272"/>
      <c r="G78" s="268"/>
      <c r="H78" s="268"/>
      <c r="I78" s="268"/>
      <c r="J78" s="268"/>
      <c r="K78" s="33"/>
      <c r="L78" s="33"/>
      <c r="M78" s="33"/>
    </row>
    <row r="79" spans="1:15" ht="15.75" customHeight="1" x14ac:dyDescent="0.3">
      <c r="A79" s="220"/>
      <c r="B79" s="208" t="s">
        <v>329</v>
      </c>
      <c r="C79" s="268"/>
      <c r="D79" s="268"/>
      <c r="E79" s="268"/>
      <c r="F79" s="269"/>
      <c r="G79" s="268"/>
      <c r="H79" s="268"/>
      <c r="I79" s="268"/>
      <c r="J79" s="269"/>
      <c r="K79" s="33"/>
      <c r="L79" s="33"/>
      <c r="M79" s="33"/>
    </row>
    <row r="80" spans="1:15" ht="15.75" customHeight="1" x14ac:dyDescent="0.3">
      <c r="A80" s="220"/>
      <c r="B80" s="209" t="s">
        <v>330</v>
      </c>
      <c r="C80" s="268"/>
      <c r="D80" s="268"/>
      <c r="E80" s="270"/>
      <c r="F80" s="271"/>
      <c r="G80" s="268"/>
      <c r="H80" s="268"/>
      <c r="I80" s="270"/>
      <c r="J80" s="271"/>
      <c r="K80" s="33"/>
      <c r="L80" s="33"/>
      <c r="M80" s="33"/>
    </row>
    <row r="81" spans="1:15" ht="15.75" customHeight="1" x14ac:dyDescent="0.3">
      <c r="A81" s="220"/>
      <c r="B81" s="209" t="s">
        <v>331</v>
      </c>
      <c r="C81" s="268"/>
      <c r="D81" s="268"/>
      <c r="E81" s="268"/>
      <c r="F81" s="272"/>
      <c r="G81" s="268"/>
      <c r="H81" s="268"/>
      <c r="I81" s="268"/>
      <c r="J81" s="272"/>
      <c r="K81" s="33"/>
      <c r="L81" s="33"/>
      <c r="M81" s="33"/>
    </row>
    <row r="82" spans="1:15" ht="15.75" customHeight="1" x14ac:dyDescent="0.3">
      <c r="A82" s="220"/>
      <c r="B82" s="204" t="s">
        <v>332</v>
      </c>
      <c r="C82" s="268"/>
      <c r="D82" s="268"/>
      <c r="E82" s="268"/>
      <c r="F82" s="268"/>
      <c r="G82" s="268"/>
      <c r="H82" s="268"/>
      <c r="I82" s="268"/>
      <c r="J82" s="268"/>
      <c r="K82" s="120"/>
      <c r="L82" s="120"/>
      <c r="M82" s="120"/>
    </row>
    <row r="83" spans="1:15" ht="15.75" customHeight="1" x14ac:dyDescent="0.3">
      <c r="A83" s="220"/>
      <c r="B83" s="221"/>
      <c r="C83" s="222"/>
      <c r="D83" s="222"/>
      <c r="E83" s="222"/>
      <c r="F83" s="222"/>
      <c r="G83" s="83"/>
      <c r="H83" s="83"/>
      <c r="J83" s="120"/>
      <c r="K83" s="120"/>
      <c r="L83" s="120"/>
      <c r="M83" s="120"/>
    </row>
    <row r="84" spans="1:15" ht="26.5" customHeight="1" x14ac:dyDescent="0.25">
      <c r="B84" s="577" t="s">
        <v>400</v>
      </c>
      <c r="C84" s="577"/>
      <c r="D84" s="577"/>
      <c r="E84" s="577"/>
      <c r="F84" s="577"/>
      <c r="G84" s="577"/>
      <c r="H84" s="577"/>
      <c r="I84" s="577"/>
      <c r="J84" s="577"/>
      <c r="K84" s="120"/>
      <c r="L84" s="597"/>
      <c r="M84" s="597"/>
      <c r="N84" s="597"/>
      <c r="O84" s="31"/>
    </row>
    <row r="85" spans="1:15" ht="15.75" customHeight="1" x14ac:dyDescent="0.25">
      <c r="B85" s="18" t="s">
        <v>409</v>
      </c>
      <c r="C85" s="19"/>
      <c r="D85" s="19"/>
      <c r="E85" s="19"/>
      <c r="F85" s="19"/>
      <c r="J85" s="22"/>
      <c r="K85" s="22"/>
      <c r="L85" s="597"/>
      <c r="M85" s="597"/>
      <c r="N85" s="597"/>
      <c r="O85" s="31"/>
    </row>
    <row r="86" spans="1:15" s="317" customFormat="1" ht="13" x14ac:dyDescent="0.25">
      <c r="B86" s="538" t="s">
        <v>189</v>
      </c>
      <c r="C86" s="539"/>
      <c r="K86" s="318"/>
      <c r="L86" s="316"/>
      <c r="M86" s="316"/>
      <c r="N86" s="316"/>
    </row>
    <row r="87" spans="1:15" s="317" customFormat="1" ht="13" x14ac:dyDescent="0.25">
      <c r="B87" s="538" t="s">
        <v>190</v>
      </c>
      <c r="C87" s="539"/>
      <c r="D87" s="539"/>
      <c r="E87" s="539"/>
      <c r="F87" s="539"/>
      <c r="G87" s="539"/>
      <c r="H87" s="539"/>
      <c r="I87" s="539"/>
      <c r="K87" s="318"/>
      <c r="L87" s="316"/>
      <c r="M87" s="316"/>
      <c r="N87" s="316"/>
    </row>
    <row r="88" spans="1:15" ht="15" customHeight="1" x14ac:dyDescent="0.25">
      <c r="B88" s="83"/>
      <c r="C88" s="83"/>
      <c r="D88" s="83"/>
      <c r="E88" s="83"/>
      <c r="F88" s="83"/>
      <c r="J88" s="22"/>
      <c r="K88" s="22"/>
      <c r="L88" s="487"/>
      <c r="M88" s="487"/>
      <c r="N88" s="487"/>
    </row>
    <row r="89" spans="1:15" ht="15.75" customHeight="1" x14ac:dyDescent="0.3">
      <c r="A89" s="223"/>
      <c r="B89" s="508" t="s">
        <v>386</v>
      </c>
      <c r="C89" s="579" t="s">
        <v>196</v>
      </c>
      <c r="D89" s="580"/>
      <c r="E89" s="579" t="s">
        <v>197</v>
      </c>
      <c r="F89" s="580"/>
      <c r="G89" s="223"/>
      <c r="H89" s="223"/>
      <c r="J89" s="22"/>
      <c r="K89" s="22"/>
      <c r="L89" s="487"/>
      <c r="M89" s="487"/>
      <c r="N89" s="487"/>
    </row>
    <row r="90" spans="1:15" ht="26" customHeight="1" x14ac:dyDescent="0.3">
      <c r="A90" s="223"/>
      <c r="B90" s="578"/>
      <c r="C90" s="30" t="s">
        <v>320</v>
      </c>
      <c r="D90" s="30" t="s">
        <v>198</v>
      </c>
      <c r="E90" s="224" t="s">
        <v>320</v>
      </c>
      <c r="F90" s="224" t="s">
        <v>198</v>
      </c>
      <c r="G90" s="223"/>
      <c r="H90" s="223"/>
      <c r="J90" s="586"/>
      <c r="K90" s="587"/>
      <c r="L90" s="517" t="s">
        <v>226</v>
      </c>
      <c r="M90" s="517"/>
      <c r="N90" s="517"/>
      <c r="O90" s="517"/>
    </row>
    <row r="91" spans="1:15" ht="15.75" customHeight="1" x14ac:dyDescent="0.3">
      <c r="A91" s="223"/>
      <c r="B91" s="509"/>
      <c r="C91" s="583" t="s">
        <v>199</v>
      </c>
      <c r="D91" s="584"/>
      <c r="E91" s="595" t="s">
        <v>199</v>
      </c>
      <c r="F91" s="596"/>
      <c r="G91" s="225"/>
      <c r="H91" s="225"/>
      <c r="I91" s="225"/>
      <c r="J91" s="225"/>
      <c r="K91" s="226"/>
      <c r="L91" s="517"/>
      <c r="M91" s="517"/>
      <c r="N91" s="517"/>
      <c r="O91" s="517"/>
    </row>
    <row r="92" spans="1:15" ht="27" customHeight="1" x14ac:dyDescent="0.3">
      <c r="A92" s="223"/>
      <c r="B92" s="227" t="s">
        <v>325</v>
      </c>
      <c r="C92" s="273"/>
      <c r="D92" s="274"/>
      <c r="E92" s="275"/>
      <c r="F92" s="276"/>
      <c r="G92" s="223"/>
      <c r="H92" s="223"/>
      <c r="J92" s="226"/>
      <c r="K92" s="226"/>
      <c r="L92" s="571" t="s">
        <v>387</v>
      </c>
      <c r="M92" s="571"/>
      <c r="N92" s="571"/>
      <c r="O92" s="206">
        <f>SUM(C92+E92)</f>
        <v>0</v>
      </c>
    </row>
    <row r="93" spans="1:15" ht="15.75" customHeight="1" x14ac:dyDescent="0.3">
      <c r="A93" s="223"/>
      <c r="B93" s="44"/>
      <c r="C93" s="228"/>
      <c r="D93" s="228"/>
      <c r="E93" s="228"/>
      <c r="F93" s="228"/>
      <c r="G93" s="223"/>
      <c r="H93" s="223"/>
      <c r="J93" s="226"/>
      <c r="K93" s="226"/>
      <c r="L93" s="229"/>
      <c r="M93" s="229"/>
    </row>
    <row r="94" spans="1:15" ht="13" x14ac:dyDescent="0.3">
      <c r="A94" s="223"/>
      <c r="B94" s="44"/>
      <c r="C94" s="228"/>
      <c r="D94" s="228"/>
      <c r="E94" s="228"/>
      <c r="F94" s="228"/>
      <c r="G94" s="228"/>
      <c r="H94" s="228"/>
      <c r="J94" s="31"/>
      <c r="K94" s="230"/>
      <c r="L94" s="229"/>
      <c r="M94" s="229"/>
    </row>
    <row r="95" spans="1:15" ht="25.5" customHeight="1" x14ac:dyDescent="0.25">
      <c r="A95" s="223"/>
      <c r="B95" s="567" t="s">
        <v>401</v>
      </c>
      <c r="C95" s="568"/>
      <c r="D95" s="568"/>
      <c r="E95" s="568"/>
      <c r="F95" s="568"/>
      <c r="G95" s="568"/>
      <c r="H95" s="568"/>
      <c r="I95" s="568"/>
      <c r="J95" s="569"/>
      <c r="K95" s="231"/>
      <c r="L95" s="597"/>
      <c r="M95" s="597"/>
      <c r="N95" s="597"/>
      <c r="O95" s="31"/>
    </row>
    <row r="96" spans="1:15" ht="12.5" x14ac:dyDescent="0.25">
      <c r="A96" s="223"/>
      <c r="B96" s="18" t="s">
        <v>409</v>
      </c>
      <c r="C96" s="19"/>
      <c r="D96" s="19"/>
      <c r="E96" s="19"/>
      <c r="F96" s="19"/>
      <c r="G96" s="20"/>
      <c r="H96" s="20"/>
      <c r="J96" s="21"/>
      <c r="K96" s="231"/>
      <c r="L96" s="597"/>
      <c r="M96" s="597"/>
      <c r="N96" s="597"/>
      <c r="O96" s="31"/>
    </row>
    <row r="97" spans="1:15" s="317" customFormat="1" ht="13" x14ac:dyDescent="0.25">
      <c r="B97" s="538" t="s">
        <v>189</v>
      </c>
      <c r="C97" s="539"/>
      <c r="K97" s="318"/>
      <c r="L97" s="316"/>
      <c r="M97" s="316"/>
      <c r="N97" s="316"/>
    </row>
    <row r="98" spans="1:15" s="317" customFormat="1" ht="13" x14ac:dyDescent="0.25">
      <c r="B98" s="538" t="s">
        <v>190</v>
      </c>
      <c r="C98" s="539"/>
      <c r="D98" s="539"/>
      <c r="E98" s="539"/>
      <c r="F98" s="539"/>
      <c r="G98" s="539"/>
      <c r="H98" s="539"/>
      <c r="I98" s="539"/>
      <c r="K98" s="318"/>
      <c r="L98" s="316"/>
      <c r="M98" s="316"/>
      <c r="N98" s="316"/>
    </row>
    <row r="99" spans="1:15" ht="15.75" customHeight="1" x14ac:dyDescent="0.25">
      <c r="A99" s="223"/>
      <c r="B99" s="83"/>
      <c r="C99" s="83"/>
      <c r="D99" s="83"/>
      <c r="E99" s="83"/>
      <c r="F99" s="83"/>
      <c r="G99" s="83"/>
      <c r="H99" s="83"/>
      <c r="I99" s="228"/>
      <c r="J99" s="228"/>
      <c r="K99" s="228"/>
      <c r="L99" s="487"/>
      <c r="M99" s="487"/>
      <c r="N99" s="487"/>
    </row>
    <row r="100" spans="1:15" ht="18.75" customHeight="1" x14ac:dyDescent="0.25">
      <c r="A100" s="223"/>
      <c r="B100" s="590" t="s">
        <v>388</v>
      </c>
      <c r="C100" s="588" t="s">
        <v>196</v>
      </c>
      <c r="D100" s="589"/>
      <c r="E100" s="588" t="s">
        <v>197</v>
      </c>
      <c r="F100" s="589"/>
      <c r="L100" s="487"/>
      <c r="M100" s="487"/>
      <c r="N100" s="487"/>
    </row>
    <row r="101" spans="1:15" ht="28.5" customHeight="1" x14ac:dyDescent="0.25">
      <c r="B101" s="591"/>
      <c r="C101" s="232" t="s">
        <v>320</v>
      </c>
      <c r="D101" s="233" t="s">
        <v>198</v>
      </c>
      <c r="E101" s="232" t="s">
        <v>320</v>
      </c>
      <c r="F101" s="233" t="s">
        <v>198</v>
      </c>
      <c r="J101" s="22"/>
      <c r="K101" s="22"/>
      <c r="L101" s="517" t="s">
        <v>226</v>
      </c>
      <c r="M101" s="517"/>
      <c r="N101" s="517"/>
      <c r="O101" s="517"/>
    </row>
    <row r="102" spans="1:15" ht="13" x14ac:dyDescent="0.3">
      <c r="B102" s="592"/>
      <c r="C102" s="593" t="s">
        <v>314</v>
      </c>
      <c r="D102" s="594"/>
      <c r="E102" s="593" t="s">
        <v>314</v>
      </c>
      <c r="F102" s="594"/>
      <c r="J102" s="22"/>
      <c r="K102" s="22"/>
      <c r="L102" s="517"/>
      <c r="M102" s="517"/>
      <c r="N102" s="517"/>
      <c r="O102" s="517"/>
    </row>
    <row r="103" spans="1:15" ht="27.5" customHeight="1" x14ac:dyDescent="0.25">
      <c r="B103" s="234" t="s">
        <v>325</v>
      </c>
      <c r="C103" s="277"/>
      <c r="D103" s="278"/>
      <c r="E103" s="278"/>
      <c r="F103" s="278"/>
      <c r="G103" s="223"/>
      <c r="H103" s="223"/>
      <c r="J103" s="22"/>
      <c r="K103" s="22"/>
      <c r="L103" s="571" t="s">
        <v>390</v>
      </c>
      <c r="M103" s="571"/>
      <c r="N103" s="571"/>
      <c r="O103" s="206">
        <f>SUM(C103+D103+E103+F103)</f>
        <v>0</v>
      </c>
    </row>
    <row r="104" spans="1:15" ht="13" x14ac:dyDescent="0.25">
      <c r="B104" s="227" t="s">
        <v>326</v>
      </c>
      <c r="C104" s="159"/>
      <c r="D104" s="159"/>
      <c r="E104" s="159"/>
      <c r="F104" s="159"/>
      <c r="G104" s="27"/>
      <c r="H104" s="27"/>
      <c r="I104" s="31"/>
      <c r="J104" s="22"/>
      <c r="K104" s="22"/>
      <c r="L104" s="22"/>
      <c r="M104" s="22"/>
      <c r="N104" s="22"/>
      <c r="O104" s="22"/>
    </row>
    <row r="105" spans="1:15" ht="13" x14ac:dyDescent="0.25">
      <c r="B105" s="235"/>
      <c r="C105" s="235"/>
      <c r="D105" s="235"/>
      <c r="E105" s="235"/>
      <c r="F105" s="235"/>
      <c r="G105" s="235"/>
      <c r="H105" s="27"/>
      <c r="I105" s="31"/>
      <c r="J105" s="22"/>
      <c r="K105" s="22"/>
      <c r="L105" s="22"/>
      <c r="M105" s="22"/>
      <c r="N105" s="22"/>
      <c r="O105" s="22"/>
    </row>
    <row r="106" spans="1:15" ht="26.5" customHeight="1" x14ac:dyDescent="0.25">
      <c r="B106" s="567" t="s">
        <v>402</v>
      </c>
      <c r="C106" s="568"/>
      <c r="D106" s="568"/>
      <c r="E106" s="568"/>
      <c r="F106" s="568"/>
      <c r="G106" s="568"/>
      <c r="H106" s="568"/>
      <c r="I106" s="568"/>
      <c r="J106" s="569"/>
      <c r="K106" s="22"/>
      <c r="L106" s="22"/>
      <c r="M106" s="22"/>
      <c r="N106" s="22"/>
      <c r="O106" s="22"/>
    </row>
    <row r="107" spans="1:15" ht="13" x14ac:dyDescent="0.25">
      <c r="B107" s="18" t="s">
        <v>411</v>
      </c>
      <c r="C107" s="19"/>
      <c r="D107" s="19"/>
      <c r="E107" s="19"/>
      <c r="F107" s="19"/>
      <c r="G107" s="20"/>
      <c r="H107" s="20"/>
      <c r="J107" s="21"/>
      <c r="K107" s="22"/>
      <c r="L107" s="22"/>
      <c r="M107" s="22"/>
      <c r="N107" s="22"/>
      <c r="O107" s="22"/>
    </row>
    <row r="108" spans="1:15" s="317" customFormat="1" ht="13" x14ac:dyDescent="0.25">
      <c r="B108" s="538" t="s">
        <v>189</v>
      </c>
      <c r="C108" s="539"/>
      <c r="K108" s="318"/>
      <c r="L108" s="316"/>
      <c r="M108" s="316"/>
      <c r="N108" s="316"/>
    </row>
    <row r="109" spans="1:15" s="317" customFormat="1" ht="13" x14ac:dyDescent="0.25">
      <c r="B109" s="538" t="s">
        <v>190</v>
      </c>
      <c r="C109" s="539"/>
      <c r="D109" s="539"/>
      <c r="E109" s="539"/>
      <c r="F109" s="539"/>
      <c r="G109" s="539"/>
      <c r="H109" s="539"/>
      <c r="I109" s="539"/>
      <c r="K109" s="318"/>
      <c r="L109" s="316"/>
      <c r="M109" s="316"/>
      <c r="N109" s="316"/>
    </row>
    <row r="110" spans="1:15" ht="13" x14ac:dyDescent="0.25">
      <c r="B110" s="83"/>
      <c r="C110" s="83"/>
      <c r="D110" s="83"/>
      <c r="E110" s="83"/>
      <c r="F110" s="83"/>
      <c r="H110" s="83"/>
      <c r="J110" s="136"/>
      <c r="K110" s="22"/>
      <c r="L110" s="487"/>
      <c r="M110" s="487"/>
      <c r="N110" s="487"/>
    </row>
    <row r="111" spans="1:15" ht="13" customHeight="1" x14ac:dyDescent="0.3">
      <c r="B111" s="590" t="s">
        <v>389</v>
      </c>
      <c r="C111" s="573" t="s">
        <v>196</v>
      </c>
      <c r="D111" s="545"/>
      <c r="E111" s="573" t="s">
        <v>197</v>
      </c>
      <c r="F111" s="545"/>
      <c r="G111" s="27"/>
      <c r="H111" s="572"/>
      <c r="I111" s="572"/>
      <c r="J111" s="22"/>
      <c r="K111" s="22"/>
      <c r="L111" s="487"/>
      <c r="M111" s="487"/>
      <c r="N111" s="487"/>
    </row>
    <row r="112" spans="1:15" ht="26" customHeight="1" x14ac:dyDescent="0.25">
      <c r="B112" s="591"/>
      <c r="C112" s="236" t="s">
        <v>320</v>
      </c>
      <c r="D112" s="237" t="s">
        <v>198</v>
      </c>
      <c r="E112" s="236" t="s">
        <v>320</v>
      </c>
      <c r="F112" s="237" t="s">
        <v>198</v>
      </c>
      <c r="G112" s="27"/>
      <c r="H112" s="238"/>
      <c r="I112" s="238"/>
      <c r="J112" s="22"/>
      <c r="K112" s="22"/>
      <c r="L112" s="517" t="s">
        <v>226</v>
      </c>
      <c r="M112" s="517"/>
      <c r="N112" s="517"/>
      <c r="O112" s="517"/>
    </row>
    <row r="113" spans="2:17" ht="13" x14ac:dyDescent="0.3">
      <c r="B113" s="592"/>
      <c r="C113" s="593" t="s">
        <v>309</v>
      </c>
      <c r="D113" s="471"/>
      <c r="E113" s="593" t="s">
        <v>309</v>
      </c>
      <c r="F113" s="471"/>
      <c r="G113" s="239"/>
      <c r="H113" s="239"/>
      <c r="I113" s="239"/>
      <c r="J113" s="239"/>
      <c r="K113" s="22"/>
      <c r="L113" s="517"/>
      <c r="M113" s="517"/>
      <c r="N113" s="517"/>
      <c r="O113" s="517"/>
    </row>
    <row r="114" spans="2:17" ht="25.5" customHeight="1" x14ac:dyDescent="0.25">
      <c r="B114" s="234" t="s">
        <v>325</v>
      </c>
      <c r="C114" s="279"/>
      <c r="D114" s="280"/>
      <c r="E114" s="280"/>
      <c r="F114" s="280"/>
      <c r="G114" s="27"/>
      <c r="H114" s="240"/>
      <c r="I114" s="240"/>
      <c r="J114" s="22"/>
      <c r="K114" s="22"/>
      <c r="L114" s="571" t="s">
        <v>391</v>
      </c>
      <c r="M114" s="571"/>
      <c r="N114" s="571"/>
      <c r="O114" s="206">
        <f>SUM(C114+D114+E114+F114)</f>
        <v>0</v>
      </c>
    </row>
    <row r="115" spans="2:17" ht="13" x14ac:dyDescent="0.25">
      <c r="B115" s="227" t="s">
        <v>326</v>
      </c>
      <c r="C115" s="159"/>
      <c r="D115" s="159"/>
      <c r="E115" s="159"/>
      <c r="F115" s="159"/>
      <c r="G115" s="27"/>
      <c r="H115" s="240"/>
      <c r="I115" s="240"/>
      <c r="J115" s="22"/>
      <c r="K115" s="22"/>
      <c r="L115" s="31"/>
      <c r="M115" s="230"/>
      <c r="N115" s="230"/>
      <c r="O115" s="230"/>
    </row>
    <row r="116" spans="2:17" ht="26" x14ac:dyDescent="0.25">
      <c r="G116" s="31"/>
      <c r="H116" s="31"/>
      <c r="I116" s="31"/>
      <c r="L116" s="126"/>
      <c r="M116" s="241" t="s">
        <v>167</v>
      </c>
      <c r="N116" s="241" t="s">
        <v>168</v>
      </c>
      <c r="O116" s="233" t="s">
        <v>315</v>
      </c>
      <c r="P116" s="22"/>
      <c r="Q116" s="22"/>
    </row>
    <row r="117" spans="2:17" ht="13" x14ac:dyDescent="0.25">
      <c r="J117" s="22"/>
      <c r="K117" s="22"/>
      <c r="L117" s="131" t="s">
        <v>343</v>
      </c>
      <c r="M117" s="242">
        <f>O16</f>
        <v>0</v>
      </c>
      <c r="N117" s="243">
        <v>0.05</v>
      </c>
      <c r="O117" s="244">
        <f>M117/100*5</f>
        <v>0</v>
      </c>
      <c r="P117" s="22"/>
      <c r="Q117" s="22"/>
    </row>
    <row r="118" spans="2:17" ht="15.75" customHeight="1" x14ac:dyDescent="0.25">
      <c r="J118" s="22"/>
      <c r="K118" s="22"/>
      <c r="L118" s="131" t="s">
        <v>344</v>
      </c>
      <c r="M118" s="245">
        <f>O34</f>
        <v>0</v>
      </c>
      <c r="N118" s="246">
        <v>0.25</v>
      </c>
      <c r="O118" s="244">
        <f>M118/100*25</f>
        <v>0</v>
      </c>
      <c r="P118" s="22"/>
      <c r="Q118" s="22"/>
    </row>
    <row r="119" spans="2:17" ht="13" x14ac:dyDescent="0.25">
      <c r="J119" s="22"/>
      <c r="K119" s="22"/>
      <c r="L119" s="131" t="s">
        <v>345</v>
      </c>
      <c r="M119" s="247">
        <f>O55</f>
        <v>0</v>
      </c>
      <c r="N119" s="248">
        <v>0.05</v>
      </c>
      <c r="O119" s="244">
        <f>M119/100*5</f>
        <v>0</v>
      </c>
      <c r="P119" s="22"/>
      <c r="Q119" s="22"/>
    </row>
    <row r="120" spans="2:17" ht="15.75" customHeight="1" x14ac:dyDescent="0.25">
      <c r="J120" s="22"/>
      <c r="K120" s="22"/>
      <c r="L120" s="131" t="s">
        <v>392</v>
      </c>
      <c r="M120" s="247">
        <f>O75</f>
        <v>0</v>
      </c>
      <c r="N120" s="248">
        <v>0.15</v>
      </c>
      <c r="O120" s="244">
        <f>M120/100*15</f>
        <v>0</v>
      </c>
      <c r="P120" s="22"/>
    </row>
    <row r="121" spans="2:17" ht="15.75" customHeight="1" x14ac:dyDescent="0.25">
      <c r="G121" s="27"/>
      <c r="H121" s="223"/>
      <c r="J121" s="22"/>
      <c r="K121" s="22"/>
      <c r="L121" s="131" t="s">
        <v>393</v>
      </c>
      <c r="M121" s="247">
        <f>O92</f>
        <v>0</v>
      </c>
      <c r="N121" s="248">
        <v>0.15</v>
      </c>
      <c r="O121" s="244">
        <f>M121/100*15</f>
        <v>0</v>
      </c>
      <c r="P121" s="22"/>
    </row>
    <row r="122" spans="2:17" ht="13" x14ac:dyDescent="0.25">
      <c r="G122" s="27"/>
      <c r="H122" s="223"/>
      <c r="J122" s="22"/>
      <c r="K122" s="22"/>
      <c r="L122" s="131" t="s">
        <v>394</v>
      </c>
      <c r="M122" s="247">
        <f>O103</f>
        <v>0</v>
      </c>
      <c r="N122" s="248">
        <v>0.2</v>
      </c>
      <c r="O122" s="249">
        <f>M122/100*20</f>
        <v>0</v>
      </c>
    </row>
    <row r="123" spans="2:17" ht="13" x14ac:dyDescent="0.25">
      <c r="G123" s="27"/>
      <c r="H123" s="223"/>
      <c r="J123" s="22"/>
      <c r="K123" s="22"/>
      <c r="L123" s="250" t="s">
        <v>395</v>
      </c>
      <c r="M123" s="251">
        <f>O114</f>
        <v>0</v>
      </c>
      <c r="N123" s="252">
        <v>0.15</v>
      </c>
      <c r="O123" s="244">
        <f>M123/100*15</f>
        <v>0</v>
      </c>
    </row>
    <row r="124" spans="2:17" ht="42.5" customHeight="1" x14ac:dyDescent="0.3">
      <c r="B124" s="253"/>
      <c r="C124" s="254"/>
      <c r="D124" s="254"/>
      <c r="E124" s="254"/>
      <c r="F124" s="254"/>
      <c r="G124" s="27"/>
      <c r="H124" s="223"/>
      <c r="J124" s="22"/>
      <c r="K124" s="22"/>
      <c r="L124" s="22"/>
      <c r="M124" s="22"/>
    </row>
    <row r="125" spans="2:17" ht="15.75" customHeight="1" x14ac:dyDescent="0.25">
      <c r="B125" s="255"/>
      <c r="C125" s="256"/>
      <c r="D125" s="256"/>
      <c r="E125" s="256"/>
      <c r="F125" s="256"/>
      <c r="G125" s="254"/>
      <c r="H125" s="222"/>
      <c r="L125" s="22"/>
      <c r="M125" s="22"/>
      <c r="O125" s="257"/>
    </row>
    <row r="126" spans="2:17" ht="25.5" customHeight="1" x14ac:dyDescent="0.25">
      <c r="B126" s="566" t="s">
        <v>417</v>
      </c>
      <c r="C126" s="566"/>
      <c r="D126" s="566"/>
      <c r="E126" s="566"/>
      <c r="F126" s="566"/>
      <c r="G126" s="566"/>
      <c r="H126" s="566"/>
      <c r="I126" s="566"/>
      <c r="J126" s="566"/>
      <c r="L126" s="22"/>
      <c r="M126" s="22"/>
      <c r="O126" s="257"/>
    </row>
    <row r="127" spans="2:17" ht="13" x14ac:dyDescent="0.25">
      <c r="B127" s="239"/>
      <c r="C127" s="222"/>
      <c r="D127" s="222"/>
      <c r="E127" s="222"/>
      <c r="F127" s="222"/>
      <c r="G127" s="258"/>
      <c r="H127" s="258"/>
      <c r="I127" s="94"/>
      <c r="J127" s="94"/>
      <c r="L127" s="555"/>
      <c r="M127" s="555"/>
      <c r="N127" s="555"/>
      <c r="O127" s="257"/>
    </row>
    <row r="128" spans="2:17" ht="26" x14ac:dyDescent="0.25">
      <c r="B128" s="259" t="s">
        <v>396</v>
      </c>
      <c r="C128" s="140" t="s">
        <v>311</v>
      </c>
      <c r="D128" s="222"/>
      <c r="E128" s="222"/>
      <c r="F128" s="222"/>
      <c r="G128" s="254"/>
      <c r="H128" s="254"/>
      <c r="I128" s="31"/>
      <c r="J128" s="31"/>
      <c r="L128" s="555"/>
      <c r="M128" s="555"/>
      <c r="N128" s="555"/>
      <c r="O128" s="257"/>
    </row>
    <row r="129" spans="1:15" ht="15.75" customHeight="1" x14ac:dyDescent="0.25">
      <c r="A129" s="18" t="s">
        <v>312</v>
      </c>
      <c r="B129" s="260" t="s">
        <v>371</v>
      </c>
      <c r="C129" s="268"/>
      <c r="D129" s="222"/>
      <c r="E129" s="222"/>
      <c r="F129" s="222"/>
      <c r="G129" s="254"/>
      <c r="H129" s="254"/>
      <c r="I129" s="31"/>
      <c r="J129" s="31"/>
      <c r="L129" s="29"/>
      <c r="M129" s="29"/>
      <c r="N129" s="29"/>
      <c r="O129" s="261"/>
    </row>
    <row r="130" spans="1:15" ht="15.75" customHeight="1" x14ac:dyDescent="0.25">
      <c r="B130" s="260" t="s">
        <v>372</v>
      </c>
      <c r="C130" s="268"/>
      <c r="D130" s="222"/>
      <c r="E130" s="222"/>
      <c r="F130" s="222"/>
      <c r="G130" s="254"/>
      <c r="H130" s="254"/>
      <c r="I130" s="31"/>
      <c r="J130" s="31"/>
      <c r="L130" s="29"/>
      <c r="M130" s="29"/>
      <c r="N130" s="29"/>
      <c r="O130" s="261"/>
    </row>
    <row r="131" spans="1:15" ht="15.75" customHeight="1" x14ac:dyDescent="0.25">
      <c r="B131" s="260" t="s">
        <v>435</v>
      </c>
      <c r="C131" s="268"/>
      <c r="D131" s="222"/>
      <c r="E131" s="222"/>
      <c r="F131" s="222"/>
      <c r="G131" s="254"/>
      <c r="H131" s="254"/>
      <c r="I131" s="31"/>
      <c r="J131" s="31"/>
      <c r="L131" s="556"/>
      <c r="M131" s="556"/>
      <c r="N131" s="556"/>
      <c r="O131" s="261"/>
    </row>
    <row r="132" spans="1:15" ht="15.75" customHeight="1" x14ac:dyDescent="0.25">
      <c r="B132" s="260" t="s">
        <v>373</v>
      </c>
      <c r="C132" s="268"/>
      <c r="D132" s="222"/>
      <c r="E132" s="222"/>
      <c r="F132" s="222"/>
      <c r="G132" s="254"/>
      <c r="H132" s="254"/>
      <c r="I132" s="31"/>
      <c r="J132" s="31"/>
      <c r="L132" s="263"/>
      <c r="M132" s="263"/>
      <c r="N132" s="263"/>
      <c r="O132" s="261"/>
    </row>
    <row r="133" spans="1:15" ht="15.75" customHeight="1" x14ac:dyDescent="0.3">
      <c r="B133" s="262" t="s">
        <v>374</v>
      </c>
      <c r="C133" s="268"/>
      <c r="D133" s="222"/>
      <c r="E133" s="222" t="s">
        <v>312</v>
      </c>
      <c r="F133" s="222"/>
      <c r="G133" s="254"/>
      <c r="H133" s="254"/>
      <c r="I133" s="31"/>
      <c r="J133" s="31"/>
      <c r="L133" s="263"/>
      <c r="M133" s="263"/>
      <c r="N133" s="263"/>
      <c r="O133" s="261"/>
    </row>
    <row r="134" spans="1:15" ht="15.75" customHeight="1" x14ac:dyDescent="0.3">
      <c r="B134" s="262" t="s">
        <v>375</v>
      </c>
      <c r="C134" s="268"/>
      <c r="D134" s="222"/>
      <c r="E134" s="222"/>
      <c r="F134" s="222"/>
      <c r="G134" s="254"/>
      <c r="H134" s="254"/>
      <c r="I134" s="31"/>
      <c r="J134" s="31"/>
      <c r="L134" s="263"/>
      <c r="M134" s="263"/>
      <c r="N134" s="263"/>
      <c r="O134" s="261"/>
    </row>
    <row r="135" spans="1:15" ht="26" x14ac:dyDescent="0.3">
      <c r="B135" s="264" t="s">
        <v>376</v>
      </c>
      <c r="C135" s="268"/>
      <c r="D135" s="222"/>
      <c r="E135" s="222"/>
      <c r="F135" s="222"/>
      <c r="G135" s="254"/>
      <c r="H135" s="254"/>
      <c r="I135" s="31"/>
      <c r="J135" s="31"/>
      <c r="L135" s="263"/>
      <c r="M135" s="263"/>
      <c r="N135" s="263"/>
    </row>
    <row r="136" spans="1:15" ht="14.25" customHeight="1" x14ac:dyDescent="0.3">
      <c r="B136" s="265"/>
      <c r="C136" s="57"/>
      <c r="D136" s="57"/>
      <c r="E136" s="57"/>
      <c r="F136" s="28"/>
      <c r="G136" s="31"/>
      <c r="H136" s="31"/>
      <c r="I136" s="31"/>
      <c r="J136" s="31"/>
      <c r="M136" s="18"/>
    </row>
    <row r="137" spans="1:15" ht="20.5" customHeight="1" x14ac:dyDescent="0.25">
      <c r="B137" s="505" t="s">
        <v>436</v>
      </c>
      <c r="C137" s="506"/>
      <c r="D137" s="506"/>
      <c r="E137" s="506"/>
      <c r="F137" s="506"/>
      <c r="G137" s="506"/>
      <c r="H137" s="507"/>
      <c r="L137" s="22"/>
      <c r="M137" s="22"/>
    </row>
    <row r="138" spans="1:15" ht="20" customHeight="1" x14ac:dyDescent="0.25">
      <c r="B138" s="18" t="s">
        <v>439</v>
      </c>
      <c r="C138" s="19"/>
      <c r="D138" s="19"/>
      <c r="E138" s="20"/>
      <c r="F138" s="20"/>
      <c r="H138" s="21"/>
      <c r="I138" s="22"/>
      <c r="J138" s="22"/>
      <c r="K138" s="22"/>
      <c r="M138" s="18"/>
    </row>
    <row r="139" spans="1:15" ht="14.25" customHeight="1" x14ac:dyDescent="0.25">
      <c r="B139" s="26"/>
      <c r="C139" s="27"/>
      <c r="D139" s="27"/>
      <c r="E139" s="27"/>
      <c r="F139" s="28"/>
      <c r="G139" s="29"/>
      <c r="H139" s="29"/>
      <c r="I139" s="557"/>
      <c r="J139" s="557"/>
      <c r="M139" s="18"/>
    </row>
    <row r="140" spans="1:15" ht="14.25" customHeight="1" x14ac:dyDescent="0.3">
      <c r="B140" s="550" t="s">
        <v>440</v>
      </c>
      <c r="C140" s="546" t="s">
        <v>196</v>
      </c>
      <c r="D140" s="561"/>
      <c r="E140" s="546" t="s">
        <v>197</v>
      </c>
      <c r="F140" s="561"/>
      <c r="G140" s="29"/>
      <c r="H140" s="29"/>
      <c r="I140" s="557"/>
      <c r="J140" s="557"/>
      <c r="M140" s="18"/>
    </row>
    <row r="141" spans="1:15" ht="26" x14ac:dyDescent="0.3">
      <c r="B141" s="551"/>
      <c r="C141" s="30" t="s">
        <v>320</v>
      </c>
      <c r="D141" s="30" t="s">
        <v>198</v>
      </c>
      <c r="E141" s="30" t="s">
        <v>320</v>
      </c>
      <c r="F141" s="30" t="s">
        <v>198</v>
      </c>
      <c r="G141" s="31"/>
      <c r="H141" s="31"/>
      <c r="I141" s="31"/>
      <c r="J141" s="31"/>
    </row>
    <row r="142" spans="1:15" ht="13" x14ac:dyDescent="0.3">
      <c r="B142" s="552"/>
      <c r="C142" s="562" t="s">
        <v>200</v>
      </c>
      <c r="D142" s="563"/>
      <c r="E142" s="562" t="s">
        <v>200</v>
      </c>
      <c r="F142" s="563"/>
      <c r="G142" s="32"/>
      <c r="H142" s="32"/>
      <c r="I142" s="32"/>
      <c r="J142" s="32"/>
      <c r="K142" s="33"/>
    </row>
    <row r="143" spans="1:15" ht="13" x14ac:dyDescent="0.25">
      <c r="B143" s="35" t="s">
        <v>325</v>
      </c>
      <c r="C143" s="25"/>
      <c r="D143" s="25"/>
      <c r="E143" s="25"/>
      <c r="F143" s="25"/>
      <c r="G143" s="36"/>
      <c r="H143" s="36"/>
      <c r="I143" s="36"/>
      <c r="J143" s="31"/>
      <c r="K143" s="33"/>
    </row>
    <row r="144" spans="1:15" ht="15.75" customHeight="1" x14ac:dyDescent="0.25">
      <c r="B144" s="37"/>
      <c r="C144" s="58"/>
      <c r="D144" s="58"/>
      <c r="E144" s="58"/>
      <c r="F144" s="27"/>
      <c r="G144" s="29"/>
      <c r="H144" s="557"/>
      <c r="I144" s="557"/>
      <c r="J144" s="31"/>
      <c r="K144" s="33"/>
    </row>
    <row r="145" spans="2:15" ht="15.75" customHeight="1" x14ac:dyDescent="0.3">
      <c r="B145" s="550" t="s">
        <v>441</v>
      </c>
      <c r="C145" s="546" t="s">
        <v>196</v>
      </c>
      <c r="D145" s="561"/>
      <c r="E145" s="546" t="s">
        <v>197</v>
      </c>
      <c r="F145" s="561"/>
      <c r="G145" s="28"/>
      <c r="H145" s="557"/>
      <c r="I145" s="557"/>
      <c r="J145" s="31"/>
      <c r="K145" s="33"/>
    </row>
    <row r="146" spans="2:15" ht="26" x14ac:dyDescent="0.3">
      <c r="B146" s="551"/>
      <c r="C146" s="30" t="s">
        <v>320</v>
      </c>
      <c r="D146" s="30" t="s">
        <v>198</v>
      </c>
      <c r="E146" s="30" t="s">
        <v>320</v>
      </c>
      <c r="F146" s="30" t="s">
        <v>198</v>
      </c>
      <c r="G146" s="28"/>
      <c r="H146" s="559"/>
      <c r="I146" s="559"/>
      <c r="J146" s="31"/>
      <c r="K146" s="33"/>
      <c r="L146" s="283"/>
      <c r="M146" s="284"/>
      <c r="N146" s="283"/>
      <c r="O146" s="283"/>
    </row>
    <row r="147" spans="2:15" s="283" customFormat="1" ht="13" x14ac:dyDescent="0.25">
      <c r="B147" s="552"/>
      <c r="C147" s="564" t="s">
        <v>200</v>
      </c>
      <c r="D147" s="565"/>
      <c r="E147" s="564" t="s">
        <v>200</v>
      </c>
      <c r="F147" s="565"/>
      <c r="G147" s="28"/>
      <c r="H147" s="581"/>
      <c r="I147" s="581"/>
      <c r="J147" s="281"/>
      <c r="K147" s="282"/>
      <c r="L147" s="18"/>
      <c r="M147" s="34"/>
      <c r="N147" s="18"/>
      <c r="O147" s="18"/>
    </row>
    <row r="148" spans="2:15" ht="13" x14ac:dyDescent="0.3">
      <c r="B148" s="35" t="s">
        <v>325</v>
      </c>
      <c r="C148" s="25"/>
      <c r="D148" s="25"/>
      <c r="E148" s="25"/>
      <c r="F148" s="25"/>
      <c r="G148" s="28"/>
      <c r="H148" s="559"/>
      <c r="I148" s="559"/>
      <c r="J148" s="31"/>
      <c r="K148" s="33"/>
    </row>
    <row r="149" spans="2:15" ht="12.5" x14ac:dyDescent="0.25">
      <c r="B149" s="38"/>
      <c r="C149" s="38"/>
      <c r="D149" s="38"/>
      <c r="E149" s="38"/>
      <c r="F149" s="38"/>
      <c r="G149" s="28"/>
      <c r="H149" s="560"/>
      <c r="I149" s="560"/>
      <c r="J149" s="31"/>
      <c r="K149" s="39"/>
      <c r="L149" s="558"/>
      <c r="M149" s="558"/>
    </row>
    <row r="150" spans="2:15" ht="13" customHeight="1" x14ac:dyDescent="0.3">
      <c r="B150" s="550" t="s">
        <v>440</v>
      </c>
      <c r="C150" s="546" t="s">
        <v>196</v>
      </c>
      <c r="D150" s="553"/>
      <c r="E150" s="553"/>
      <c r="F150" s="553"/>
      <c r="G150" s="544" t="s">
        <v>197</v>
      </c>
      <c r="H150" s="545"/>
      <c r="I150" s="545"/>
      <c r="J150" s="545"/>
      <c r="K150" s="39"/>
      <c r="L150" s="554"/>
      <c r="M150" s="554"/>
    </row>
    <row r="151" spans="2:15" ht="13" x14ac:dyDescent="0.3">
      <c r="B151" s="551"/>
      <c r="C151" s="546" t="s">
        <v>320</v>
      </c>
      <c r="D151" s="547"/>
      <c r="E151" s="546" t="s">
        <v>198</v>
      </c>
      <c r="F151" s="547"/>
      <c r="G151" s="548" t="s">
        <v>320</v>
      </c>
      <c r="H151" s="549"/>
      <c r="I151" s="548" t="s">
        <v>198</v>
      </c>
      <c r="J151" s="549"/>
      <c r="K151" s="39"/>
      <c r="L151" s="42"/>
      <c r="M151" s="43"/>
      <c r="N151" s="33"/>
    </row>
    <row r="152" spans="2:15" ht="13" x14ac:dyDescent="0.3">
      <c r="B152" s="552"/>
      <c r="C152" s="40" t="s">
        <v>203</v>
      </c>
      <c r="D152" s="40" t="s">
        <v>204</v>
      </c>
      <c r="E152" s="40" t="s">
        <v>203</v>
      </c>
      <c r="F152" s="40" t="s">
        <v>204</v>
      </c>
      <c r="G152" s="40" t="s">
        <v>203</v>
      </c>
      <c r="H152" s="40" t="s">
        <v>204</v>
      </c>
      <c r="I152" s="40" t="s">
        <v>203</v>
      </c>
      <c r="J152" s="40" t="s">
        <v>204</v>
      </c>
      <c r="K152" s="41"/>
      <c r="L152" s="42"/>
      <c r="M152" s="43"/>
      <c r="N152" s="33"/>
    </row>
    <row r="153" spans="2:15" ht="15.75" customHeight="1" x14ac:dyDescent="0.3">
      <c r="B153" s="35" t="s">
        <v>325</v>
      </c>
      <c r="C153" s="25"/>
      <c r="D153" s="25"/>
      <c r="E153" s="25"/>
      <c r="F153" s="25"/>
      <c r="G153" s="25"/>
      <c r="H153" s="25"/>
      <c r="I153" s="25"/>
      <c r="J153" s="25"/>
      <c r="K153" s="44"/>
    </row>
    <row r="154" spans="2:15" ht="15.75" customHeight="1" x14ac:dyDescent="0.25">
      <c r="B154" s="31"/>
      <c r="C154" s="31"/>
      <c r="D154" s="31"/>
      <c r="E154" s="31"/>
      <c r="F154" s="31"/>
      <c r="G154" s="58"/>
      <c r="H154" s="58"/>
      <c r="I154" s="58"/>
      <c r="J154" s="58"/>
      <c r="K154" s="39"/>
    </row>
    <row r="155" spans="2:15" ht="15.75" customHeight="1" x14ac:dyDescent="0.3">
      <c r="B155" s="550" t="s">
        <v>441</v>
      </c>
      <c r="C155" s="546" t="s">
        <v>196</v>
      </c>
      <c r="D155" s="553"/>
      <c r="E155" s="553"/>
      <c r="F155" s="553"/>
      <c r="G155" s="544" t="s">
        <v>197</v>
      </c>
      <c r="H155" s="545"/>
      <c r="I155" s="545"/>
      <c r="J155" s="545"/>
      <c r="K155" s="39"/>
    </row>
    <row r="156" spans="2:15" ht="15.75" customHeight="1" x14ac:dyDescent="0.3">
      <c r="B156" s="551"/>
      <c r="C156" s="546" t="s">
        <v>320</v>
      </c>
      <c r="D156" s="547"/>
      <c r="E156" s="546" t="s">
        <v>198</v>
      </c>
      <c r="F156" s="547"/>
      <c r="G156" s="548" t="s">
        <v>320</v>
      </c>
      <c r="H156" s="549"/>
      <c r="I156" s="548" t="s">
        <v>198</v>
      </c>
      <c r="J156" s="549"/>
      <c r="K156" s="33"/>
    </row>
    <row r="157" spans="2:15" ht="15.75" customHeight="1" x14ac:dyDescent="0.3">
      <c r="B157" s="552"/>
      <c r="C157" s="40" t="s">
        <v>203</v>
      </c>
      <c r="D157" s="40" t="s">
        <v>204</v>
      </c>
      <c r="E157" s="40" t="s">
        <v>203</v>
      </c>
      <c r="F157" s="40" t="s">
        <v>204</v>
      </c>
      <c r="G157" s="40" t="s">
        <v>203</v>
      </c>
      <c r="H157" s="40" t="s">
        <v>204</v>
      </c>
      <c r="I157" s="40" t="s">
        <v>203</v>
      </c>
      <c r="J157" s="40" t="s">
        <v>204</v>
      </c>
      <c r="K157" s="33"/>
    </row>
    <row r="158" spans="2:15" ht="15.75" customHeight="1" x14ac:dyDescent="0.25">
      <c r="B158" s="35" t="s">
        <v>325</v>
      </c>
      <c r="C158" s="25"/>
      <c r="D158" s="25"/>
      <c r="E158" s="25"/>
      <c r="F158" s="25"/>
      <c r="G158" s="25"/>
      <c r="H158" s="25"/>
      <c r="I158" s="25"/>
      <c r="J158" s="25"/>
      <c r="K158" s="33"/>
    </row>
    <row r="159" spans="2:15" ht="15.75" customHeight="1" x14ac:dyDescent="0.25">
      <c r="B159" s="31"/>
      <c r="C159" s="31"/>
      <c r="D159" s="31"/>
      <c r="E159" s="31"/>
      <c r="F159" s="31"/>
      <c r="G159" s="38"/>
      <c r="H159" s="38"/>
      <c r="I159" s="38"/>
      <c r="J159" s="38"/>
      <c r="K159" s="120"/>
    </row>
    <row r="160" spans="2:15" ht="15.75" customHeight="1" x14ac:dyDescent="0.25">
      <c r="B160" s="31"/>
      <c r="C160" s="31"/>
      <c r="D160" s="31"/>
      <c r="E160" s="31"/>
      <c r="F160" s="31"/>
      <c r="G160" s="266"/>
      <c r="H160" s="266"/>
      <c r="I160" s="266"/>
      <c r="J160" s="266"/>
      <c r="K160" s="120"/>
    </row>
    <row r="161" spans="2:11" ht="15.75" customHeight="1" x14ac:dyDescent="0.25">
      <c r="B161" s="31"/>
      <c r="C161" s="31"/>
      <c r="D161" s="31"/>
      <c r="E161" s="31"/>
      <c r="F161" s="31"/>
      <c r="G161" s="266"/>
      <c r="H161" s="266"/>
      <c r="I161" s="266"/>
      <c r="J161" s="266"/>
      <c r="K161" s="120"/>
    </row>
    <row r="162" spans="2:11" ht="15.75" customHeight="1" x14ac:dyDescent="0.25">
      <c r="B162" s="31"/>
      <c r="C162" s="31"/>
      <c r="D162" s="31"/>
      <c r="E162" s="31"/>
      <c r="F162" s="31"/>
      <c r="G162" s="266"/>
      <c r="H162" s="266"/>
      <c r="I162" s="266"/>
      <c r="J162" s="266"/>
      <c r="K162" s="120"/>
    </row>
    <row r="163" spans="2:11" ht="15.75" customHeight="1" x14ac:dyDescent="0.25">
      <c r="B163" s="31"/>
      <c r="C163" s="31"/>
      <c r="D163" s="31"/>
      <c r="E163" s="31"/>
      <c r="F163" s="31"/>
      <c r="G163" s="120"/>
      <c r="H163" s="120"/>
      <c r="I163" s="120"/>
      <c r="J163" s="120"/>
      <c r="K163" s="120"/>
    </row>
    <row r="164" spans="2:11" ht="15.75" customHeight="1" x14ac:dyDescent="0.25">
      <c r="G164" s="120"/>
      <c r="H164" s="120"/>
      <c r="I164" s="120"/>
      <c r="J164" s="120"/>
      <c r="K164" s="120"/>
    </row>
    <row r="165" spans="2:11" ht="15.75" customHeight="1" x14ac:dyDescent="0.25"/>
    <row r="166" spans="2:11" ht="15.75" customHeight="1" x14ac:dyDescent="0.25"/>
    <row r="167" spans="2:11" ht="15.75" customHeight="1" x14ac:dyDescent="0.25"/>
    <row r="168" spans="2:11" ht="15.75" customHeight="1" x14ac:dyDescent="0.25"/>
    <row r="169" spans="2:11" ht="15.75" customHeight="1" x14ac:dyDescent="0.25"/>
    <row r="170" spans="2:11" ht="15.75" customHeight="1" x14ac:dyDescent="0.25"/>
    <row r="171" spans="2:11" ht="15.75" customHeight="1" x14ac:dyDescent="0.25"/>
    <row r="172" spans="2:11" ht="15.75" customHeight="1" x14ac:dyDescent="0.25"/>
    <row r="173" spans="2:11" ht="15.75" customHeight="1" x14ac:dyDescent="0.25"/>
    <row r="174" spans="2:11" ht="15.75" customHeight="1" x14ac:dyDescent="0.25"/>
    <row r="175" spans="2:11" ht="15.75" customHeight="1" x14ac:dyDescent="0.25"/>
    <row r="176" spans="2:11"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sheetData>
  <sheetProtection password="A1B3" sheet="1" objects="1" scenarios="1"/>
  <mergeCells count="146">
    <mergeCell ref="B1:J1"/>
    <mergeCell ref="B5:J5"/>
    <mergeCell ref="B7:J7"/>
    <mergeCell ref="B13:B15"/>
    <mergeCell ref="E13:F13"/>
    <mergeCell ref="L88:N89"/>
    <mergeCell ref="G72:J72"/>
    <mergeCell ref="G73:H73"/>
    <mergeCell ref="I73:J73"/>
    <mergeCell ref="L73:O74"/>
    <mergeCell ref="L71:N72"/>
    <mergeCell ref="L84:N85"/>
    <mergeCell ref="C13:D13"/>
    <mergeCell ref="C33:D33"/>
    <mergeCell ref="E33:F33"/>
    <mergeCell ref="C15:D15"/>
    <mergeCell ref="E15:F15"/>
    <mergeCell ref="I53:J53"/>
    <mergeCell ref="G53:H53"/>
    <mergeCell ref="G52:J52"/>
    <mergeCell ref="E31:F31"/>
    <mergeCell ref="L12:N13"/>
    <mergeCell ref="L22:N23"/>
    <mergeCell ref="L44:N50"/>
    <mergeCell ref="L64:N70"/>
    <mergeCell ref="G23:H23"/>
    <mergeCell ref="I23:J23"/>
    <mergeCell ref="G13:J13"/>
    <mergeCell ref="G14:H14"/>
    <mergeCell ref="I14:J14"/>
    <mergeCell ref="G24:H24"/>
    <mergeCell ref="I24:J24"/>
    <mergeCell ref="L16:N16"/>
    <mergeCell ref="L14:O15"/>
    <mergeCell ref="L24:O25"/>
    <mergeCell ref="L53:O54"/>
    <mergeCell ref="L51:N52"/>
    <mergeCell ref="L55:N55"/>
    <mergeCell ref="L17:N18"/>
    <mergeCell ref="B49:I49"/>
    <mergeCell ref="G65:J65"/>
    <mergeCell ref="G66:H66"/>
    <mergeCell ref="I66:J66"/>
    <mergeCell ref="B68:C68"/>
    <mergeCell ref="B69:I69"/>
    <mergeCell ref="B70:J70"/>
    <mergeCell ref="C52:F52"/>
    <mergeCell ref="C53:D53"/>
    <mergeCell ref="L110:N111"/>
    <mergeCell ref="L101:O102"/>
    <mergeCell ref="L99:N100"/>
    <mergeCell ref="L114:N114"/>
    <mergeCell ref="L95:N96"/>
    <mergeCell ref="L112:O113"/>
    <mergeCell ref="E111:F111"/>
    <mergeCell ref="C113:D113"/>
    <mergeCell ref="E113:F113"/>
    <mergeCell ref="C100:D100"/>
    <mergeCell ref="B97:C97"/>
    <mergeCell ref="B98:I98"/>
    <mergeCell ref="B108:C108"/>
    <mergeCell ref="B109:I109"/>
    <mergeCell ref="B111:B113"/>
    <mergeCell ref="L103:N103"/>
    <mergeCell ref="C73:D73"/>
    <mergeCell ref="E73:F73"/>
    <mergeCell ref="C91:D91"/>
    <mergeCell ref="C72:F72"/>
    <mergeCell ref="L90:O91"/>
    <mergeCell ref="J90:K90"/>
    <mergeCell ref="E100:F100"/>
    <mergeCell ref="B86:C86"/>
    <mergeCell ref="B87:I87"/>
    <mergeCell ref="B100:B102"/>
    <mergeCell ref="C102:D102"/>
    <mergeCell ref="E102:F102"/>
    <mergeCell ref="E91:F91"/>
    <mergeCell ref="B126:J126"/>
    <mergeCell ref="B95:J95"/>
    <mergeCell ref="B106:J106"/>
    <mergeCell ref="H148:I148"/>
    <mergeCell ref="B25:J25"/>
    <mergeCell ref="L92:N92"/>
    <mergeCell ref="H111:I111"/>
    <mergeCell ref="C111:D111"/>
    <mergeCell ref="B31:B32"/>
    <mergeCell ref="L34:N34"/>
    <mergeCell ref="B44:J44"/>
    <mergeCell ref="B64:J64"/>
    <mergeCell ref="B52:B54"/>
    <mergeCell ref="B72:B74"/>
    <mergeCell ref="B84:J84"/>
    <mergeCell ref="B89:B91"/>
    <mergeCell ref="C31:D31"/>
    <mergeCell ref="L32:O33"/>
    <mergeCell ref="L30:N31"/>
    <mergeCell ref="L75:N75"/>
    <mergeCell ref="H147:I147"/>
    <mergeCell ref="E53:F53"/>
    <mergeCell ref="C89:D89"/>
    <mergeCell ref="E89:F89"/>
    <mergeCell ref="L150:M150"/>
    <mergeCell ref="L127:N127"/>
    <mergeCell ref="L128:N128"/>
    <mergeCell ref="L131:N131"/>
    <mergeCell ref="H144:I144"/>
    <mergeCell ref="L149:M149"/>
    <mergeCell ref="I139:J139"/>
    <mergeCell ref="I140:J140"/>
    <mergeCell ref="H145:I145"/>
    <mergeCell ref="H146:I146"/>
    <mergeCell ref="H149:I149"/>
    <mergeCell ref="B137:H137"/>
    <mergeCell ref="B140:B142"/>
    <mergeCell ref="C140:D140"/>
    <mergeCell ref="E140:F140"/>
    <mergeCell ref="C142:D142"/>
    <mergeCell ref="E142:F142"/>
    <mergeCell ref="B145:B147"/>
    <mergeCell ref="C145:D145"/>
    <mergeCell ref="E145:F145"/>
    <mergeCell ref="C147:D147"/>
    <mergeCell ref="E147:F147"/>
    <mergeCell ref="B150:B152"/>
    <mergeCell ref="C150:F150"/>
    <mergeCell ref="G150:J150"/>
    <mergeCell ref="C151:D151"/>
    <mergeCell ref="E151:F151"/>
    <mergeCell ref="G151:H151"/>
    <mergeCell ref="I151:J151"/>
    <mergeCell ref="B155:B157"/>
    <mergeCell ref="C155:F155"/>
    <mergeCell ref="G155:J155"/>
    <mergeCell ref="C156:D156"/>
    <mergeCell ref="E156:F156"/>
    <mergeCell ref="G156:H156"/>
    <mergeCell ref="I156:J156"/>
    <mergeCell ref="B9:C9"/>
    <mergeCell ref="B10:I10"/>
    <mergeCell ref="B27:C27"/>
    <mergeCell ref="B28:I28"/>
    <mergeCell ref="B29:J29"/>
    <mergeCell ref="G45:J45"/>
    <mergeCell ref="G46:H46"/>
    <mergeCell ref="I46:J46"/>
    <mergeCell ref="B48:C48"/>
  </mergeCells>
  <pageMargins left="0.70866141732283472" right="0.70866141732283472" top="0.74803149606299213" bottom="0.74803149606299213" header="0" footer="0"/>
  <pageSetup paperSize="8" fitToHeight="0" orientation="portrait" r:id="rId1"/>
  <ignoredErrors>
    <ignoredError sqref="O118 O1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Cover Sheet</vt:lpstr>
      <vt:lpstr>2. Instructions</vt:lpstr>
      <vt:lpstr>3a. Band Definition Spoken </vt:lpstr>
      <vt:lpstr>3b. Band Definition Non-Spoken</vt:lpstr>
      <vt:lpstr>4. Band Definition Translation</vt:lpstr>
      <vt:lpstr>5. Language Groups</vt:lpstr>
      <vt:lpstr>6. Translation, Transcription &amp;</vt:lpstr>
      <vt:lpstr>7. Telephone and Spoken Video</vt:lpstr>
      <vt:lpstr>8. Non Spoken Services</vt:lpstr>
      <vt:lpstr>9. Spoken Face to Face Services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Carolyn Hennessey</cp:lastModifiedBy>
  <dcterms:created xsi:type="dcterms:W3CDTF">2015-01-26T13:05:19Z</dcterms:created>
  <dcterms:modified xsi:type="dcterms:W3CDTF">2020-10-13T12:11:38Z</dcterms:modified>
</cp:coreProperties>
</file>