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32_Transformers_and_other_equipment/02 Solicitation/"/>
    </mc:Choice>
  </mc:AlternateContent>
  <xr:revisionPtr revIDLastSave="382" documentId="8_{42CDDB76-14AC-41E1-BB37-C7423914D91E}" xr6:coauthVersionLast="47" xr6:coauthVersionMax="47" xr10:uidLastSave="{E3E3B011-7C9E-4614-BDF8-EAF57CB1B12D}"/>
  <bookViews>
    <workbookView xWindow="-120" yWindow="-120" windowWidth="29040" windowHeight="17520" xr2:uid="{00000000-000D-0000-FFFF-FFFF00000000}"/>
  </bookViews>
  <sheets>
    <sheet name="Специфікація" sheetId="13" r:id="rId1"/>
  </sheets>
  <definedNames>
    <definedName name="_xlnm._FilterDatabase" localSheetId="0" hidden="1">Специфікація!$A$2:$M$30</definedName>
    <definedName name="_xlnm.Print_Area" localSheetId="0">Специфікація!$A$1:$M$30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3" l="1"/>
  <c r="M9" i="13"/>
  <c r="M7" i="13"/>
  <c r="M8" i="13"/>
  <c r="M11" i="13"/>
  <c r="M4" i="13"/>
  <c r="M5" i="13"/>
  <c r="M6" i="13"/>
</calcChain>
</file>

<file path=xl/sharedStrings.xml><?xml version="1.0" encoding="utf-8"?>
<sst xmlns="http://schemas.openxmlformats.org/spreadsheetml/2006/main" count="64" uniqueCount="58">
  <si>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</si>
  <si>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</si>
  <si>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</si>
  <si>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Delivery destination: 
|
Місце постачання :</t>
  </si>
  <si>
    <t>Q-ty 
| 
Кіл-ть</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</si>
  <si>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</si>
  <si>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</si>
  <si>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</si>
  <si>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</si>
  <si>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</si>
  <si>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Offered q-ty
|
Запропонована кількість</t>
  </si>
  <si>
    <t>Unit Price excl. VAT
| 
Ціна за од-цю, без ПДВ</t>
  </si>
  <si>
    <t>Total amount, excl. VAT | 
Загальна вартість, без ПДВ</t>
  </si>
  <si>
    <t>LOT :1 | ЛОТ :1</t>
  </si>
  <si>
    <t>pcs. | шт.</t>
  </si>
  <si>
    <t>Total amount VAT excl. |
Загальна сума без ПДВ</t>
  </si>
  <si>
    <r>
      <rPr>
        <b/>
        <sz val="12"/>
        <color rgb="FF000000"/>
        <rFont val="Calibri"/>
        <scheme val="minor"/>
      </rPr>
      <t>Core note 1:</t>
    </r>
    <r>
      <rPr>
        <sz val="12"/>
        <color rgb="FF000000"/>
        <rFont val="Calibri"/>
        <scheme val="minor"/>
      </rPr>
      <t xml:space="preserve"> Delivery and unloading fees must be included in the price of the vehicle | Вартість доставки та розгрузки обов'язково мають бути включені у ціну товару.
</t>
    </r>
    <r>
      <rPr>
        <b/>
        <sz val="12"/>
        <color rgb="FF000000"/>
        <rFont val="Calibri"/>
        <scheme val="minor"/>
      </rPr>
      <t xml:space="preserve">Core note 2: </t>
    </r>
    <r>
      <rPr>
        <sz val="12"/>
        <color rgb="FF000000"/>
        <rFont val="Calibri"/>
        <scheme val="minor"/>
      </rPr>
      <t xml:space="preserve">The contractual delivery address will be provided to the successful bidder. | Переможцю буде надана контрактна адреса доставки. 
</t>
    </r>
    <r>
      <rPr>
        <b/>
        <sz val="12"/>
        <color rgb="FF000000"/>
        <rFont val="Calibri"/>
        <scheme val="minor"/>
      </rPr>
      <t>Core note 3:</t>
    </r>
    <r>
      <rPr>
        <sz val="12"/>
        <color rgb="FF000000"/>
        <rFont val="Calibri"/>
        <scheme val="minor"/>
      </rPr>
      <t xml:space="preserve"> Documentation: Product passports and quality certificates for the container and equipment must be provided. | Документи - необхідно надати паспорти на продукцію та сертифікати якості на тару та обладнання. 
</t>
    </r>
    <r>
      <rPr>
        <b/>
        <sz val="12"/>
        <color rgb="FF000000"/>
        <rFont val="Calibri"/>
        <scheme val="minor"/>
      </rPr>
      <t xml:space="preserve">General notes: / Загальні примітки:
</t>
    </r>
    <r>
      <rPr>
        <sz val="12"/>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</si>
  <si>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</si>
  <si>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</si>
  <si>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</si>
  <si>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 xml:space="preserve">Delivery time - calendar days (after receipt of order | after Purchase Order signing): 
Строк поставки календарних днів (після отримання замовлення | після підписання договору): </t>
  </si>
  <si>
    <t>Payment terms (Chemonics requirement - 100% post-payment, NET within 30 c.d.): | 
Умови оплати (вимога Chemonics - 100% післяплата, NET протягом 30 к.д.):</t>
  </si>
  <si>
    <t>Bid validity (calendar days)
Термін дії пропозиції (календарних днів)</t>
  </si>
  <si>
    <t xml:space="preserve">Warranty period (years): 
Термін гарантії (років): 	</t>
  </si>
  <si>
    <t xml:space="preserve">Bid currency:
Валюта пропозиції: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</si>
  <si>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</si>
  <si>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</si>
  <si>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</si>
  <si>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</si>
  <si>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</si>
  <si>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
Контактна особа підприємства:</t>
  </si>
  <si>
    <t>Mobile: | Мобільний:</t>
  </si>
  <si>
    <t>Once completed, Chemonics requirement - provide this document in both signed/stamped PDF and Excel formats.</t>
  </si>
  <si>
    <t>E-mail:</t>
  </si>
  <si>
    <t>Після заповнення, вимога Chemonics - надати цей документ у підписаному/завіреному печаткою форматі PDF та Excel.</t>
  </si>
  <si>
    <t>1</t>
  </si>
  <si>
    <t>2</t>
  </si>
  <si>
    <t>3</t>
  </si>
  <si>
    <t>4</t>
  </si>
  <si>
    <t>5</t>
  </si>
  <si>
    <t>6</t>
  </si>
  <si>
    <t>ITT # PFRU2-2025-032 Procurement of transformers and other electrical equipment | ITT # PFRU2-2025-032 Закупівля трансформаторів ті іншого електричного обладнання.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</si>
  <si>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r>
      <rPr>
        <b/>
        <sz val="10"/>
        <rFont val="Arial"/>
        <family val="2"/>
      </rPr>
      <t xml:space="preserve">Switch VNZ-16 - 10 </t>
    </r>
    <r>
      <rPr>
        <sz val="10"/>
        <rFont val="Arial"/>
        <family val="2"/>
        <charset val="204"/>
      </rPr>
      <t xml:space="preserve">
with a set of fuses
The load-breaker is designed for switching and continuous passing of rated currents in three-phase circuits of alternating current of 50 Hz frequency with rated voltage up to 10 kV with isolated or grounded neutral and is capable of switching on short-circuit currents of these circuits.  Mechanical wear resistance of load-breakers is not less than 2000 switching operations.  
1. Nominal Voltage, kV: 10
2. Maximum Operating Voltage, kV: 12
3. Nominal (long-term permissible) Current, A: 400 / 630
4. Thermal Endurance Current (1-second duration), kA: 16
5. Electrodynamic Endurance Current, kA: 41
6. Nominal Switching Currents (Normal Operating Condition), A:
6.1 Predominantly Active Current (for cosφ ≥ 0.7): 400
6.2 Balancing Current in Switched Parallel Circuits of Closed Loop Type (for cosφ ≤ 0.3): 400
6.3 Charging Current for Cable or Overhead Lines under Normal Network Conditions: 20
6.4 Charging Current for Cable or Overhead Lines in the Event of Phase-to-Ground Short Circuit:
6.5 No-load Current of Transformer: 5
7. Short-Circuit Current (Switching Operation – Emergency Mode):
Initial Effective Value of Periodic Short-Circuit Current, kA: 16
Peak Short-Circuit Current, kA: 41</t>
    </r>
  </si>
  <si>
    <r>
      <rPr>
        <b/>
        <sz val="11"/>
        <color theme="1"/>
        <rFont val="Arial"/>
        <family val="2"/>
      </rPr>
      <t>Вимикач ВНЗ-16 – 10  з комплектом запобіжників</t>
    </r>
    <r>
      <rPr>
        <sz val="11"/>
        <color theme="1"/>
        <rFont val="Arial"/>
        <family val="2"/>
      </rPr>
      <t xml:space="preserve">
Вимикач навантаження призначені для комутації і тривалого пропускання номінальних струмів у трифазних колах змінного струму частоти 50 Гц номінальною напругою до 10 кВ з ізольованою або заземленою нейтраллю і здатні вмикати струми короткого замикання зазначених кіл.  Механічна зносостійкість вимикачів навантаження не менше - 2000 операцій увімкнення - вимкнення.  
1. Номінальна напруга, кВ 10 
2. Найбільша робоча напруга, кВ 12 
3. Номінальний (довготривало припустимий) струм, А 400 630 
4. Струм термічної стійкості (за часу протікання 1с), кА 16 
5. Струм електродинамічної стійкості, кА 41 
6. Номінальні комутовані струми (нормальний експлуатаційний режим), А: 
6.1 Переважно активний струм (за cosφ ≥ 0,7) 400
6.2 Вирівнювальний струм у комутованих паралельних колах типу замкненої петлі (за cosφ ≤ 0,3) 400
6.3 Зарядний струм кабельних або повітряних ліній за нормального стану мережі 20
6.4 Зарядний струм кабельних або повітряних ліній у разі замикання однієї з фаз на землю 
6.5 Струм холостого ходу трансформатора 5
7. Струм короткого замикання, що вмикається (аварійний режим експлуатації): початкове діюче значення періодичної складової струму короткого замикання, кА 16
пік струму короткого замикання, кА  41 </t>
    </r>
  </si>
  <si>
    <r>
      <rPr>
        <b/>
        <sz val="10"/>
        <color theme="1"/>
        <rFont val="Arial"/>
        <family val="2"/>
      </rPr>
      <t>Outdoor lighting control cabinet (type I-710)</t>
    </r>
    <r>
      <rPr>
        <sz val="10"/>
        <color theme="1"/>
        <rFont val="Arial"/>
        <family val="2"/>
      </rPr>
      <t>;
Telemetry – Presence of an executive point terminal for the system control of city lighting objects (SEA SUGO-Y-O)
Energy Metering – Active energy
Service – Internal lighting, meter heating, 220V socket, I-710 cascade circuits or equivalent
Current Transformers – Presence of a direct connection meter
Night Lighting Line Protection – Circuit breakers (nominal load currents: N1 – 100A; N2 – 100A; N3 – 100A; N1.1* – 100A; N1.2 – 100A; N1.3* – 100A)
Evening Lighting Line Protection – Circuit breakers (nominal load currents: N4 – 100A; N5 – 100A; N6 – 100A; N7 – 100A; N8 – 100A; N9 – 100A)
Accessories – Presence of a latch lock, pocket for diagrams, base – 400 mm</t>
    </r>
  </si>
  <si>
    <r>
      <rPr>
        <b/>
        <sz val="11"/>
        <color theme="1"/>
        <rFont val="Arial"/>
        <family val="2"/>
      </rPr>
      <t>Шафа керування зовнішнім освітленням (тип І-710 )</t>
    </r>
    <r>
      <rPr>
        <sz val="11"/>
        <color theme="1"/>
        <rFont val="Arial"/>
        <family val="2"/>
      </rPr>
      <t>;
Телеметрія - Наявність  терміналу виконавчого пункту системи управління контролю об’єктів міського освітлення (СЕА СУГО-Я-О);
Облік електроенергії – активної
Сервіс - внутрішнє освітлення, обігрів лічильника, розетка 220В, Ланцюги каскаду І-710 або аналог,
Трансформатори струму - наявність лічильника прямого включення
Захист ліній нічного освітлення - автоматичні вимикачі (номінальні струми навантажень Н1 – 100А; Н2- 100А; Н3- 100А; Н1.1* - 100А; Н1.2 – 100А; Н1.3*-100А)
Захист ліній вечірнього освітлення – автоматичні вимикачі (номінальні струми навантажень Н4-100А; Н5-100А;  Н6-100А; Н7-100А; Н8-100А; Н9-100А)
Приладдя – наявність замок ригельний, карман для схем, цоколь – 400 мм)</t>
    </r>
  </si>
  <si>
    <r>
      <rPr>
        <b/>
        <sz val="10"/>
        <rFont val="Arial"/>
        <family val="2"/>
      </rPr>
      <t>Transformer oil T-1500</t>
    </r>
    <r>
      <rPr>
        <sz val="10"/>
        <rFont val="Arial"/>
        <family val="2"/>
        <charset val="204"/>
      </rPr>
      <t xml:space="preserve"> must comply with GOST 982-80.
The breakdown voltage of the oil is not less than 35 kV.
Container: 200 l/175 kg drum </t>
    </r>
  </si>
  <si>
    <r>
      <rPr>
        <b/>
        <sz val="10"/>
        <rFont val="Arial"/>
        <family val="2"/>
      </rPr>
      <t>Трансформаторна олива Т-1500</t>
    </r>
    <r>
      <rPr>
        <sz val="10"/>
        <rFont val="Arial"/>
        <family val="2"/>
        <charset val="204"/>
      </rPr>
      <t xml:space="preserve"> має відповідати ГОСТ 982-80.
Пробивна напруга оливи не менше  35 кВ.
Тара: бочка 200л/175кг </t>
    </r>
  </si>
  <si>
    <t>liter | літр</t>
  </si>
  <si>
    <t>Kherson / Херсон</t>
  </si>
  <si>
    <r>
      <t xml:space="preserve">Transformer TM 630 kVA/6kV/0.4kV 
</t>
    </r>
    <r>
      <rPr>
        <sz val="10"/>
        <color rgb="FF000000"/>
        <rFont val="Arial"/>
        <family val="2"/>
      </rPr>
      <t>Type: Power Oil Transformer
Model: TM
Nominal Power: 630 kVA
Nominal Voltage: 6 (10) kV
Winding Connection Scheme: Y/Yn-0, Dy/Yn-11, Y/Zn-0
No-load Losses, W: 800 (1050)
Short-circuit Losses, W: 6750 (7600)
No-load Current, %: 0.8
Short-circuit Voltage, %: 5.5</t>
    </r>
  </si>
  <si>
    <r>
      <t xml:space="preserve">Трансформатор ТМ 630 кВа/6кВ/0,4кВ  
</t>
    </r>
    <r>
      <rPr>
        <sz val="10"/>
        <rFont val="Arial"/>
        <family val="2"/>
      </rPr>
      <t xml:space="preserve">Тип Силовий масляний трансформатор
Марка ТМ
Номінальна потужність 630 кВА
Номінальна напруга 6 (10) кВ
Схема з'єднання обмоток Y/Yн-0  Д/Yн-11 Y/Zn-0
Втрати холостого ходу, Вт 800 (1050)
Втрати короткого замикання, Вт 6750 (7600)
Струм холостого ходу, % 0,8
Напруга короткого замикання, % 5,5 </t>
    </r>
  </si>
  <si>
    <r>
      <t xml:space="preserve">Transformer TM 250 kVA/10kV/0.4kV 
</t>
    </r>
    <r>
      <rPr>
        <sz val="10"/>
        <rFont val="Arial"/>
        <family val="2"/>
      </rPr>
      <t>Type: Power Oil Transformer
Model: TM
Nominal Power: 250 kVA
Nominal Voltage: 6 (10) kV
Winding Connection Scheme: Y/Yn-0, Dy/Yn-11, Y/Zn-0
No-load Losses, W: 550
Short-circuit Losses, W: 3700
No-load Current, %: 0.8
Short-circuit Voltage, %: 4.5</t>
    </r>
  </si>
  <si>
    <r>
      <t xml:space="preserve">Трансформатор ТМ 250 кВа/10кВ/0,4кВ  
</t>
    </r>
    <r>
      <rPr>
        <sz val="10"/>
        <rFont val="Arial"/>
        <family val="2"/>
      </rPr>
      <t>Тип Силовий масляний трансформатор
Марка ТМ
Номінальна потужність 250 кВА
Номінальна напруга 6 (10) кВ
Схема з'єднання обмоток Y/Yн-0  Д/Yн-11 Y/Zn-0
Втрати холостого ходу, Вт 550
Втрати короткого замикання, Вт 3700
Струм холостого ходу, % 0,8
Напруга короткого замикання, % 4,5</t>
    </r>
  </si>
  <si>
    <r>
      <t xml:space="preserve">Transformer TM 400 kVA/10kV/0.4kV 
</t>
    </r>
    <r>
      <rPr>
        <sz val="10"/>
        <rFont val="Arial"/>
        <family val="2"/>
      </rPr>
      <t>Type: Power Oil Transformer
Model: TM
Nominal Power: 400 kVA
Nominal Voltage: 6 (10) kV
Winding Connection Scheme: Y/Yn-0, Dy/Yn-11, Y/Zn-0
No-load Losses, W: 610 (800)
Short-circuit Losses, W: 4600 (5500)
No-load Current, %: 0.8
Short-circuit Voltage, %: 4.5</t>
    </r>
  </si>
  <si>
    <r>
      <t xml:space="preserve">Трансформатор ТМ 400 кВа/10кВ/0,4кВ  
</t>
    </r>
    <r>
      <rPr>
        <sz val="10"/>
        <rFont val="Arial"/>
        <family val="2"/>
      </rPr>
      <t>Тип Силовий масляний трансформатор
Марка ТМ
Номінальна потужність 400 кВА
Номінальна напруга 6 (10) кВ
Схема з'єднання обмоток Y/Yн-0  Д/Yн-11 Y/Zn-0
Втрати холостого ходу, Вт 610 (800)
Втрати короткого замикання, Вт 4600 (5500)
Струм холостого ходу, % 0,8
Напруга короткого замикання, % 4,5</t>
    </r>
  </si>
  <si>
    <t>LOT :2 | ЛОТ :2</t>
  </si>
  <si>
    <t>UAH | Українська гривня;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</si>
</sst>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0\)"/>
  </numFmts>
  <fonts count="29">
    <font>
      <sz val="11"/>
      <color theme="1"/>
      <name val="Calibri"/>
      <charset val="134"/>
      <scheme val="minor"/>
    </font>
    <font>
      <sz val="10"/>
      <name val="Calibri"/>
      <family val="2"/>
      <scheme val="minor"/>
    </font>
    <font>
      <b/>
      <sz val="10"/>
      <color theme="1"/>
      <name val="Calibri"/>
      <family val="2"/>
      <scheme val="minor"/>
    </font>
    <font>
      <sz val="10"/>
      <color theme="1"/>
      <name val="Calibri"/>
      <family val="2"/>
      <scheme val="minor"/>
    </font>
    <font>
      <i/>
      <sz val="10"/>
      <name val="Calibri"/>
      <family val="2"/>
      <scheme val="minor"/>
    </font>
    <font>
      <b/>
      <i/>
      <sz val="10"/>
      <color rgb="FFFF000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b/>
      <u/>
      <sz val="10"/>
      <color theme="1"/>
      <name val="Calibri"/>
      <family val="2"/>
      <scheme val="minor"/>
    </font>
    <font>
      <b/>
      <i/>
      <sz val="11"/>
      <color theme="0"/>
      <name val="Calibri"/>
      <family val="2"/>
      <scheme val="minor"/>
    </font>
    <font>
      <b/>
      <sz val="16"/>
      <name val="Calibri"/>
      <family val="2"/>
      <scheme val="minor"/>
    </font>
    <font>
      <sz val="12"/>
      <color theme="1"/>
      <name val="Calibri"/>
      <family val="2"/>
      <scheme val="minor"/>
    </font>
    <font>
      <sz val="10"/>
      <color rgb="FF000000"/>
      <name val="Arial"/>
      <family val="2"/>
    </font>
    <font>
      <sz val="10"/>
      <name val="Arial"/>
      <family val="2"/>
    </font>
    <font>
      <b/>
      <sz val="12"/>
      <name val="Calibri"/>
      <family val="2"/>
      <scheme val="minor"/>
    </font>
    <font>
      <b/>
      <sz val="12"/>
      <color theme="0"/>
      <name val="Calibri"/>
      <family val="2"/>
      <scheme val="minor"/>
    </font>
    <font>
      <b/>
      <sz val="10"/>
      <name val="Arial"/>
      <family val="2"/>
      <charset val="204"/>
    </font>
    <font>
      <sz val="10"/>
      <name val="Arial"/>
      <family val="2"/>
      <charset val="204"/>
    </font>
    <font>
      <b/>
      <sz val="10"/>
      <color rgb="FF000000"/>
      <name val="Arial"/>
      <family val="2"/>
      <charset val="204"/>
    </font>
    <font>
      <sz val="8"/>
      <name val="Calibri"/>
      <charset val="134"/>
      <scheme val="minor"/>
    </font>
    <font>
      <b/>
      <sz val="12"/>
      <color rgb="FF000000"/>
      <name val="Calibri"/>
      <scheme val="minor"/>
    </font>
    <font>
      <sz val="12"/>
      <color rgb="FF000000"/>
      <name val="Calibri"/>
      <scheme val="minor"/>
    </font>
    <font>
      <b/>
      <sz val="10"/>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left>
      <right/>
      <top/>
      <bottom/>
      <diagonal/>
    </border>
  </borders>
  <cellStyleXfs count="2">
    <xf numFmtId="0" fontId="0" fillId="0" borderId="0"/>
    <xf numFmtId="43" fontId="7" fillId="0" borderId="0" applyFont="0" applyFill="0" applyBorder="0" applyAlignment="0" applyProtection="0"/>
  </cellStyleXfs>
  <cellXfs count="86">
    <xf numFmtId="0" fontId="0" fillId="0" borderId="0" xfId="0"/>
    <xf numFmtId="0" fontId="1"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 fontId="3" fillId="0" borderId="0" xfId="0" applyNumberFormat="1" applyFont="1" applyAlignment="1">
      <alignment vertical="center" wrapText="1"/>
    </xf>
    <xf numFmtId="0" fontId="3" fillId="0" borderId="0" xfId="0" applyFont="1" applyAlignment="1">
      <alignment horizontal="center" vertical="center" wrapText="1"/>
    </xf>
    <xf numFmtId="43" fontId="3" fillId="0" borderId="0" xfId="1" applyFont="1" applyAlignment="1">
      <alignment vertical="top"/>
    </xf>
    <xf numFmtId="0" fontId="6" fillId="0" borderId="0" xfId="0" applyFont="1" applyAlignment="1">
      <alignment horizontal="left" vertical="top" wrapText="1"/>
    </xf>
    <xf numFmtId="1" fontId="6" fillId="0" borderId="0" xfId="1" applyNumberFormat="1" applyFont="1" applyFill="1" applyBorder="1" applyAlignment="1">
      <alignment vertical="center" wrapText="1"/>
    </xf>
    <xf numFmtId="0" fontId="6" fillId="0" borderId="0" xfId="0" applyFont="1" applyAlignment="1">
      <alignment horizontal="center" vertical="center" wrapText="1"/>
    </xf>
    <xf numFmtId="43" fontId="3" fillId="0" borderId="0" xfId="1" applyFont="1" applyFill="1" applyBorder="1" applyAlignment="1">
      <alignment vertical="top"/>
    </xf>
    <xf numFmtId="43" fontId="3" fillId="0" borderId="0" xfId="1" applyFont="1" applyFill="1" applyAlignment="1">
      <alignment vertical="top"/>
    </xf>
    <xf numFmtId="0" fontId="2" fillId="0" borderId="0" xfId="0" applyFont="1" applyAlignment="1">
      <alignment vertical="center" wrapText="1"/>
    </xf>
    <xf numFmtId="0" fontId="3" fillId="0" borderId="1" xfId="0" applyFont="1" applyBorder="1" applyAlignment="1">
      <alignment vertical="top"/>
    </xf>
    <xf numFmtId="0" fontId="3" fillId="0" borderId="0" xfId="0" applyFont="1" applyAlignment="1">
      <alignment horizontal="right" vertical="center"/>
    </xf>
    <xf numFmtId="0" fontId="8" fillId="2" borderId="6" xfId="0" applyFont="1" applyFill="1" applyBorder="1" applyAlignment="1">
      <alignment horizontal="centerContinuous" vertical="center" wrapText="1"/>
    </xf>
    <xf numFmtId="0" fontId="11" fillId="2" borderId="0" xfId="0" applyFont="1" applyFill="1" applyAlignment="1">
      <alignment horizontal="centerContinuous" vertical="top" wrapText="1"/>
    </xf>
    <xf numFmtId="0" fontId="2" fillId="0" borderId="0" xfId="0" applyFont="1" applyAlignment="1">
      <alignment horizontal="right" vertical="center" wrapText="1"/>
    </xf>
    <xf numFmtId="0" fontId="3" fillId="0" borderId="6" xfId="0" applyFont="1" applyBorder="1" applyAlignment="1">
      <alignment horizontal="right" vertical="center"/>
    </xf>
    <xf numFmtId="1" fontId="2" fillId="0" borderId="0" xfId="0" applyNumberFormat="1" applyFont="1" applyAlignment="1">
      <alignment vertical="center" wrapText="1"/>
    </xf>
    <xf numFmtId="0" fontId="3" fillId="0" borderId="6" xfId="0" applyFont="1" applyBorder="1" applyAlignment="1">
      <alignment vertical="top"/>
    </xf>
    <xf numFmtId="0" fontId="5" fillId="0" borderId="8" xfId="0" applyFont="1" applyBorder="1" applyAlignment="1">
      <alignment horizontal="left" vertical="center"/>
    </xf>
    <xf numFmtId="0" fontId="6" fillId="0" borderId="1" xfId="0" applyFont="1" applyBorder="1" applyAlignment="1">
      <alignment horizontal="left" vertical="top" wrapText="1"/>
    </xf>
    <xf numFmtId="1" fontId="6" fillId="0" borderId="1" xfId="1" applyNumberFormat="1" applyFont="1" applyFill="1" applyBorder="1" applyAlignment="1">
      <alignment vertical="center" wrapText="1"/>
    </xf>
    <xf numFmtId="0" fontId="3" fillId="0" borderId="1" xfId="0" applyFont="1" applyBorder="1" applyAlignment="1">
      <alignment horizontal="center" vertical="center" wrapText="1"/>
    </xf>
    <xf numFmtId="43" fontId="3" fillId="0" borderId="1" xfId="1" applyFont="1" applyFill="1" applyBorder="1" applyAlignment="1">
      <alignment vertical="top"/>
    </xf>
    <xf numFmtId="43" fontId="3" fillId="0" borderId="9" xfId="1" applyFont="1" applyFill="1" applyBorder="1" applyAlignment="1">
      <alignment vertical="top"/>
    </xf>
    <xf numFmtId="0" fontId="3" fillId="0" borderId="7" xfId="0" applyFont="1" applyBorder="1" applyAlignment="1">
      <alignment vertical="top"/>
    </xf>
    <xf numFmtId="1" fontId="4" fillId="2" borderId="0" xfId="0" applyNumberFormat="1" applyFont="1" applyFill="1" applyAlignment="1">
      <alignment vertical="center" wrapText="1"/>
    </xf>
    <xf numFmtId="0" fontId="4" fillId="2" borderId="0" xfId="0" applyFont="1" applyFill="1" applyAlignment="1">
      <alignment horizontal="center" vertical="center" wrapText="1"/>
    </xf>
    <xf numFmtId="0" fontId="2" fillId="2" borderId="3" xfId="0" applyFont="1" applyFill="1" applyBorder="1" applyAlignment="1">
      <alignment horizontal="center" vertical="center"/>
    </xf>
    <xf numFmtId="0" fontId="3" fillId="2" borderId="4" xfId="0" applyFont="1" applyFill="1" applyBorder="1" applyAlignment="1">
      <alignment horizontal="left" vertical="top" wrapText="1"/>
    </xf>
    <xf numFmtId="37" fontId="3" fillId="2" borderId="4" xfId="1" applyNumberFormat="1" applyFont="1" applyFill="1" applyBorder="1" applyAlignment="1">
      <alignment horizontal="center" vertical="center" wrapText="1"/>
    </xf>
    <xf numFmtId="39" fontId="9" fillId="2" borderId="5" xfId="1" applyNumberFormat="1" applyFont="1" applyFill="1" applyBorder="1" applyAlignment="1">
      <alignment vertical="center"/>
    </xf>
    <xf numFmtId="0" fontId="3" fillId="2" borderId="4" xfId="0" applyFont="1" applyFill="1" applyBorder="1" applyAlignment="1">
      <alignment horizontal="center" vertical="center" wrapText="1"/>
    </xf>
    <xf numFmtId="0" fontId="10" fillId="2" borderId="4" xfId="0" applyFont="1" applyFill="1" applyBorder="1" applyAlignment="1">
      <alignment horizontal="left" vertical="top" wrapText="1"/>
    </xf>
    <xf numFmtId="0" fontId="8" fillId="2" borderId="0" xfId="0" applyFont="1" applyFill="1" applyAlignment="1">
      <alignment horizontal="centerContinuous" vertical="top" wrapText="1"/>
    </xf>
    <xf numFmtId="0" fontId="2" fillId="0" borderId="6" xfId="0" applyFont="1" applyBorder="1" applyAlignment="1">
      <alignment horizontal="right" vertical="center" wrapText="1"/>
    </xf>
    <xf numFmtId="0" fontId="3" fillId="3" borderId="2" xfId="0" applyFont="1" applyFill="1" applyBorder="1" applyAlignment="1">
      <alignment vertical="top" wrapText="1"/>
    </xf>
    <xf numFmtId="0" fontId="8" fillId="2" borderId="2" xfId="0"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43" fontId="8" fillId="2" borderId="2" xfId="1" applyFont="1" applyFill="1" applyBorder="1" applyAlignment="1">
      <alignment horizontal="center" vertical="top" wrapText="1"/>
    </xf>
    <xf numFmtId="0" fontId="1" fillId="0" borderId="0" xfId="0" applyFont="1" applyAlignment="1">
      <alignment horizontal="center" vertical="top"/>
    </xf>
    <xf numFmtId="37" fontId="3" fillId="4" borderId="2" xfId="1"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4" fontId="3" fillId="3" borderId="2" xfId="1" applyNumberFormat="1" applyFont="1" applyFill="1" applyBorder="1" applyAlignment="1">
      <alignment vertical="center"/>
    </xf>
    <xf numFmtId="39" fontId="3" fillId="3" borderId="2" xfId="1" applyNumberFormat="1" applyFont="1" applyFill="1" applyBorder="1" applyAlignment="1">
      <alignment vertical="center"/>
    </xf>
    <xf numFmtId="39" fontId="2" fillId="3" borderId="2" xfId="1" applyNumberFormat="1" applyFont="1" applyFill="1" applyBorder="1" applyAlignment="1">
      <alignment vertical="center"/>
    </xf>
    <xf numFmtId="0" fontId="2" fillId="0" borderId="1" xfId="0" applyFont="1" applyBorder="1" applyAlignment="1">
      <alignment horizontal="center" vertical="top"/>
    </xf>
    <xf numFmtId="0" fontId="2" fillId="0" borderId="9" xfId="0" applyFont="1" applyBorder="1" applyAlignment="1">
      <alignment horizontal="center" vertical="top"/>
    </xf>
    <xf numFmtId="0" fontId="5" fillId="0" borderId="0" xfId="0" applyFont="1" applyAlignment="1">
      <alignment horizontal="left" vertical="center"/>
    </xf>
    <xf numFmtId="49" fontId="2" fillId="4" borderId="2" xfId="0" applyNumberFormat="1" applyFont="1" applyFill="1" applyBorder="1" applyAlignment="1">
      <alignment horizontal="center" vertical="center"/>
    </xf>
    <xf numFmtId="0" fontId="20" fillId="4" borderId="2" xfId="0" applyFont="1" applyFill="1" applyBorder="1" applyAlignment="1">
      <alignment vertical="top" wrapText="1"/>
    </xf>
    <xf numFmtId="0" fontId="18" fillId="4" borderId="2" xfId="0" applyFont="1" applyFill="1" applyBorder="1" applyAlignment="1">
      <alignment vertical="top" wrapText="1"/>
    </xf>
    <xf numFmtId="0" fontId="15" fillId="4" borderId="2" xfId="0" applyFont="1" applyFill="1" applyBorder="1" applyAlignment="1">
      <alignment vertical="top" wrapText="1"/>
    </xf>
    <xf numFmtId="0" fontId="15" fillId="4"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Alignment="1">
      <alignment horizontal="right" vertical="center" wrapText="1"/>
    </xf>
    <xf numFmtId="0" fontId="16"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2" fillId="0" borderId="0" xfId="0" applyFont="1" applyAlignment="1">
      <alignment horizontal="center" vertical="center"/>
    </xf>
    <xf numFmtId="49" fontId="2" fillId="3" borderId="6" xfId="0" applyNumberFormat="1" applyFont="1" applyFill="1" applyBorder="1" applyAlignment="1">
      <alignment horizontal="center" vertical="center" wrapText="1"/>
    </xf>
    <xf numFmtId="0" fontId="0" fillId="3" borderId="0" xfId="0" applyFill="1" applyAlignment="1">
      <alignment wrapText="1"/>
    </xf>
    <xf numFmtId="0" fontId="0" fillId="0" borderId="0" xfId="0" applyAlignment="1">
      <alignment wrapText="1"/>
    </xf>
    <xf numFmtId="0" fontId="0" fillId="0" borderId="7" xfId="0" applyBorder="1" applyAlignment="1">
      <alignment wrapText="1"/>
    </xf>
    <xf numFmtId="0" fontId="15" fillId="4" borderId="2" xfId="0" applyFont="1" applyFill="1" applyBorder="1" applyAlignment="1">
      <alignment horizontal="center" vertical="center" wrapText="1"/>
    </xf>
    <xf numFmtId="0" fontId="0" fillId="0" borderId="2" xfId="0" applyBorder="1" applyAlignment="1">
      <alignment horizontal="center" vertical="center" wrapText="1"/>
    </xf>
    <xf numFmtId="39" fontId="9" fillId="2" borderId="4" xfId="1" applyNumberFormat="1" applyFont="1" applyFill="1" applyBorder="1" applyAlignment="1">
      <alignment horizontal="right" vertical="center" wrapText="1"/>
    </xf>
    <xf numFmtId="0" fontId="23" fillId="4" borderId="6"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7" xfId="0" applyFont="1" applyFill="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8" fillId="2" borderId="10" xfId="0" applyFont="1" applyFill="1" applyBorder="1" applyAlignment="1">
      <alignment horizontal="right" vertical="top" wrapText="1"/>
    </xf>
    <xf numFmtId="0" fontId="8" fillId="2" borderId="0" xfId="0" applyFont="1" applyFill="1" applyAlignment="1">
      <alignment horizontal="right" vertical="top" wrapText="1"/>
    </xf>
    <xf numFmtId="0" fontId="8" fillId="2" borderId="7" xfId="0" applyFont="1" applyFill="1" applyBorder="1" applyAlignment="1">
      <alignment horizontal="right" vertical="top" wrapText="1"/>
    </xf>
    <xf numFmtId="0" fontId="2" fillId="0" borderId="1" xfId="0" applyFont="1" applyBorder="1" applyAlignment="1">
      <alignment horizontal="center" vertical="top"/>
    </xf>
    <xf numFmtId="0" fontId="2" fillId="0" borderId="9" xfId="0" applyFont="1" applyBorder="1" applyAlignment="1">
      <alignment horizontal="center" vertical="top"/>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43363</xdr:colOff>
      <xdr:row>0</xdr:row>
      <xdr:rowOff>0</xdr:rowOff>
    </xdr:from>
    <xdr:to>
      <xdr:col>1</xdr:col>
      <xdr:colOff>1866500</xdr:colOff>
      <xdr:row>1</xdr:row>
      <xdr:rowOff>3663</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363" y="0"/>
          <a:ext cx="2359140" cy="81535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
  <sheetViews>
    <sheetView tabSelected="1" view="pageBreakPreview" topLeftCell="A11" zoomScale="85" zoomScaleNormal="85" zoomScaleSheetLayoutView="85" zoomScalePageLayoutView="55" workbookViewId="0">
      <selection activeCell="A18" sqref="A18:C18"/>
    </sheetView>
  </sheetViews>
  <sheetFormatPr defaultColWidth="9.140625" defaultRowHeight="12.75"/>
  <cols>
    <col min="1" max="1" width="8" style="2" customWidth="1"/>
    <col min="2" max="2" width="65.28515625" style="3" customWidth="1"/>
    <col min="3" max="3" width="69.85546875" style="3" customWidth="1"/>
    <col min="4" max="4" width="27.28515625" style="3" customWidth="1"/>
    <col min="5" max="5" width="13.28515625" style="4" customWidth="1"/>
    <col min="6" max="6" width="8.7109375" style="5" customWidth="1"/>
    <col min="7" max="7" width="43.7109375" style="2" customWidth="1"/>
    <col min="8" max="8" width="61.7109375" style="2" customWidth="1"/>
    <col min="9" max="10" width="17.85546875" style="2" customWidth="1"/>
    <col min="11" max="11" width="14.85546875" style="6" customWidth="1"/>
    <col min="12" max="12" width="24.140625" style="6" customWidth="1"/>
    <col min="13" max="13" width="24.7109375" style="6" customWidth="1"/>
    <col min="14" max="15" width="9.140625" style="2"/>
    <col min="16" max="16" width="9.7109375" style="2"/>
    <col min="17" max="20" width="9.140625" style="2"/>
    <col min="21" max="22" width="12.85546875" style="2"/>
    <col min="23" max="16384" width="9.140625" style="2"/>
  </cols>
  <sheetData>
    <row r="1" spans="1:21" ht="63.75" customHeight="1">
      <c r="A1" s="56" t="s">
        <v>41</v>
      </c>
      <c r="B1" s="57"/>
      <c r="C1" s="57"/>
      <c r="D1" s="57"/>
      <c r="E1" s="57"/>
      <c r="F1" s="57"/>
      <c r="G1" s="57"/>
      <c r="H1" s="57"/>
      <c r="I1" s="57"/>
      <c r="J1" s="57"/>
      <c r="K1" s="57"/>
      <c r="L1" s="57"/>
      <c r="M1" s="58"/>
      <c r="T1" s="1"/>
      <c r="U1" s="1"/>
    </row>
    <row r="2" spans="1:21" s="42" customFormat="1" ht="90">
      <c r="A2" s="39" t="s">
        <v>0</v>
      </c>
      <c r="B2" s="39" t="s">
        <v>1</v>
      </c>
      <c r="C2" s="39" t="s">
        <v>2</v>
      </c>
      <c r="D2" s="39" t="s">
        <v>3</v>
      </c>
      <c r="E2" s="40" t="s">
        <v>4</v>
      </c>
      <c r="F2" s="39" t="s">
        <v>5</v>
      </c>
      <c r="G2" s="39" t="s">
        <v>6</v>
      </c>
      <c r="H2" s="39" t="s">
        <v>7</v>
      </c>
      <c r="I2" s="39" t="s">
        <v>8</v>
      </c>
      <c r="J2" s="39" t="s">
        <v>9</v>
      </c>
      <c r="K2" s="41" t="s">
        <v>10</v>
      </c>
      <c r="L2" s="41" t="s">
        <v>11</v>
      </c>
      <c r="M2" s="41" t="s">
        <v>12</v>
      </c>
    </row>
    <row r="3" spans="1:21" s="42" customFormat="1" ht="18.75" customHeight="1">
      <c r="A3" s="61" t="s">
        <v>13</v>
      </c>
      <c r="B3" s="62"/>
      <c r="C3" s="62"/>
      <c r="D3" s="62"/>
      <c r="E3" s="62"/>
      <c r="F3" s="62"/>
      <c r="G3" s="62"/>
      <c r="H3" s="62"/>
      <c r="I3" s="62"/>
      <c r="J3" s="62"/>
      <c r="K3" s="62"/>
      <c r="L3" s="62"/>
      <c r="M3" s="63"/>
    </row>
    <row r="4" spans="1:21" ht="127.5">
      <c r="A4" s="51" t="s">
        <v>35</v>
      </c>
      <c r="B4" s="52" t="s">
        <v>50</v>
      </c>
      <c r="C4" s="53" t="s">
        <v>51</v>
      </c>
      <c r="D4" s="69" t="s">
        <v>49</v>
      </c>
      <c r="E4" s="43">
        <v>1</v>
      </c>
      <c r="F4" s="44" t="s">
        <v>14</v>
      </c>
      <c r="G4" s="38"/>
      <c r="H4" s="38"/>
      <c r="I4" s="38"/>
      <c r="J4" s="38"/>
      <c r="K4" s="45">
        <v>0</v>
      </c>
      <c r="L4" s="46">
        <v>0</v>
      </c>
      <c r="M4" s="47">
        <f>L4*K4</f>
        <v>0</v>
      </c>
    </row>
    <row r="5" spans="1:21" ht="127.5">
      <c r="A5" s="51" t="s">
        <v>36</v>
      </c>
      <c r="B5" s="53" t="s">
        <v>52</v>
      </c>
      <c r="C5" s="53" t="s">
        <v>53</v>
      </c>
      <c r="D5" s="70"/>
      <c r="E5" s="43">
        <v>1</v>
      </c>
      <c r="F5" s="44" t="s">
        <v>14</v>
      </c>
      <c r="G5" s="38"/>
      <c r="H5" s="38"/>
      <c r="I5" s="38"/>
      <c r="J5" s="38"/>
      <c r="K5" s="45">
        <v>0</v>
      </c>
      <c r="L5" s="46">
        <v>0</v>
      </c>
      <c r="M5" s="47">
        <f t="shared" ref="M5:M8" si="0">L5*K5</f>
        <v>0</v>
      </c>
    </row>
    <row r="6" spans="1:21" ht="93" customHeight="1">
      <c r="A6" s="51" t="s">
        <v>37</v>
      </c>
      <c r="B6" s="53" t="s">
        <v>54</v>
      </c>
      <c r="C6" s="53" t="s">
        <v>55</v>
      </c>
      <c r="D6" s="70"/>
      <c r="E6" s="43">
        <v>1</v>
      </c>
      <c r="F6" s="44" t="s">
        <v>14</v>
      </c>
      <c r="G6" s="38"/>
      <c r="H6" s="38"/>
      <c r="I6" s="38"/>
      <c r="J6" s="38"/>
      <c r="K6" s="45">
        <v>0</v>
      </c>
      <c r="L6" s="46">
        <v>0</v>
      </c>
      <c r="M6" s="47">
        <f t="shared" si="0"/>
        <v>0</v>
      </c>
    </row>
    <row r="7" spans="1:21" ht="360" customHeight="1">
      <c r="A7" s="51" t="s">
        <v>38</v>
      </c>
      <c r="B7" s="54" t="s">
        <v>42</v>
      </c>
      <c r="C7" s="54" t="s">
        <v>43</v>
      </c>
      <c r="D7" s="70"/>
      <c r="E7" s="43">
        <v>10</v>
      </c>
      <c r="F7" s="44" t="s">
        <v>14</v>
      </c>
      <c r="G7" s="38"/>
      <c r="H7" s="38"/>
      <c r="I7" s="38"/>
      <c r="J7" s="38"/>
      <c r="K7" s="45">
        <v>0</v>
      </c>
      <c r="L7" s="46">
        <v>0</v>
      </c>
      <c r="M7" s="47">
        <f t="shared" si="0"/>
        <v>0</v>
      </c>
    </row>
    <row r="8" spans="1:21" ht="216" customHeight="1">
      <c r="A8" s="51" t="s">
        <v>39</v>
      </c>
      <c r="B8" s="54" t="s">
        <v>44</v>
      </c>
      <c r="C8" s="54" t="s">
        <v>45</v>
      </c>
      <c r="D8" s="70"/>
      <c r="E8" s="43">
        <v>2</v>
      </c>
      <c r="F8" s="44" t="s">
        <v>14</v>
      </c>
      <c r="G8" s="38"/>
      <c r="H8" s="38"/>
      <c r="I8" s="38"/>
      <c r="J8" s="38"/>
      <c r="K8" s="45">
        <v>0</v>
      </c>
      <c r="L8" s="46">
        <v>0</v>
      </c>
      <c r="M8" s="47">
        <f t="shared" si="0"/>
        <v>0</v>
      </c>
    </row>
    <row r="9" spans="1:21" ht="27.75" customHeight="1">
      <c r="A9" s="30"/>
      <c r="B9" s="35"/>
      <c r="C9" s="31"/>
      <c r="D9" s="31"/>
      <c r="E9" s="32"/>
      <c r="F9" s="34"/>
      <c r="G9" s="71" t="s">
        <v>15</v>
      </c>
      <c r="H9" s="71"/>
      <c r="I9" s="71"/>
      <c r="J9" s="71"/>
      <c r="K9" s="71"/>
      <c r="L9" s="71"/>
      <c r="M9" s="33">
        <f>SUM(M1:M8)</f>
        <v>0</v>
      </c>
    </row>
    <row r="10" spans="1:21" ht="21" customHeight="1">
      <c r="A10" s="65" t="s">
        <v>56</v>
      </c>
      <c r="B10" s="66"/>
      <c r="C10" s="66"/>
      <c r="D10" s="67"/>
      <c r="E10" s="67"/>
      <c r="F10" s="67"/>
      <c r="G10" s="67"/>
      <c r="H10" s="67"/>
      <c r="I10" s="67"/>
      <c r="J10" s="67"/>
      <c r="K10" s="67"/>
      <c r="L10" s="67"/>
      <c r="M10" s="68"/>
    </row>
    <row r="11" spans="1:21" ht="75" customHeight="1">
      <c r="A11" s="51" t="s">
        <v>40</v>
      </c>
      <c r="B11" s="54" t="s">
        <v>46</v>
      </c>
      <c r="C11" s="54" t="s">
        <v>47</v>
      </c>
      <c r="D11" s="55" t="s">
        <v>49</v>
      </c>
      <c r="E11" s="43">
        <v>2000</v>
      </c>
      <c r="F11" s="44" t="s">
        <v>48</v>
      </c>
      <c r="G11" s="38"/>
      <c r="H11" s="38"/>
      <c r="I11" s="38"/>
      <c r="J11" s="38"/>
      <c r="K11" s="45">
        <v>0</v>
      </c>
      <c r="L11" s="46">
        <v>0</v>
      </c>
      <c r="M11" s="47">
        <f t="shared" ref="M11" si="1">L11*K11</f>
        <v>0</v>
      </c>
    </row>
    <row r="12" spans="1:21" ht="30" customHeight="1">
      <c r="A12" s="30"/>
      <c r="B12" s="35"/>
      <c r="C12" s="31"/>
      <c r="D12" s="31"/>
      <c r="E12" s="32"/>
      <c r="F12" s="34"/>
      <c r="G12" s="71" t="s">
        <v>15</v>
      </c>
      <c r="H12" s="71"/>
      <c r="I12" s="71"/>
      <c r="J12" s="71"/>
      <c r="K12" s="71"/>
      <c r="L12" s="71"/>
      <c r="M12" s="33">
        <f>SUM(M11)</f>
        <v>0</v>
      </c>
    </row>
    <row r="13" spans="1:21" ht="280.5" customHeight="1">
      <c r="A13" s="72" t="s">
        <v>16</v>
      </c>
      <c r="B13" s="73"/>
      <c r="C13" s="73"/>
      <c r="D13" s="73"/>
      <c r="E13" s="73"/>
      <c r="F13" s="73"/>
      <c r="G13" s="73"/>
      <c r="H13" s="73"/>
      <c r="I13" s="73"/>
      <c r="J13" s="73"/>
      <c r="K13" s="73"/>
      <c r="L13" s="73"/>
      <c r="M13" s="74"/>
    </row>
    <row r="14" spans="1:21" ht="15" customHeight="1">
      <c r="A14" s="15"/>
      <c r="B14" s="36"/>
      <c r="C14" s="16"/>
      <c r="D14" s="16"/>
      <c r="E14" s="28"/>
      <c r="F14" s="29"/>
      <c r="G14" s="79" t="s">
        <v>17</v>
      </c>
      <c r="H14" s="80"/>
      <c r="I14" s="80"/>
      <c r="J14" s="80"/>
      <c r="K14" s="80"/>
      <c r="L14" s="80"/>
      <c r="M14" s="81"/>
    </row>
    <row r="15" spans="1:21" ht="30" customHeight="1">
      <c r="A15" s="59"/>
      <c r="B15" s="60"/>
      <c r="C15" s="60"/>
      <c r="D15" s="17"/>
      <c r="E15" s="64"/>
      <c r="F15" s="64"/>
      <c r="G15" s="60" t="s">
        <v>18</v>
      </c>
      <c r="H15" s="60"/>
      <c r="I15" s="60"/>
      <c r="J15" s="60"/>
      <c r="K15" s="60"/>
      <c r="L15" s="75" t="s">
        <v>19</v>
      </c>
      <c r="M15" s="76"/>
    </row>
    <row r="16" spans="1:21" ht="30" customHeight="1">
      <c r="A16" s="59"/>
      <c r="B16" s="60"/>
      <c r="C16" s="60"/>
      <c r="D16" s="17"/>
      <c r="E16" s="64"/>
      <c r="F16" s="64"/>
      <c r="G16" s="60" t="s">
        <v>20</v>
      </c>
      <c r="H16" s="60"/>
      <c r="I16" s="60"/>
      <c r="J16" s="60"/>
      <c r="K16" s="60"/>
      <c r="L16" s="77"/>
      <c r="M16" s="78"/>
    </row>
    <row r="17" spans="1:13" ht="30" customHeight="1">
      <c r="A17" s="59"/>
      <c r="B17" s="60"/>
      <c r="C17" s="60"/>
      <c r="D17" s="17"/>
      <c r="E17" s="64"/>
      <c r="F17" s="64"/>
      <c r="G17" s="60" t="s">
        <v>21</v>
      </c>
      <c r="H17" s="60"/>
      <c r="I17" s="60"/>
      <c r="J17" s="60"/>
      <c r="K17" s="60"/>
      <c r="L17" s="77"/>
      <c r="M17" s="78"/>
    </row>
    <row r="18" spans="1:13" ht="30" customHeight="1">
      <c r="A18" s="59"/>
      <c r="B18" s="60"/>
      <c r="C18" s="60"/>
      <c r="D18" s="17"/>
      <c r="E18" s="64"/>
      <c r="F18" s="64"/>
      <c r="G18" s="60" t="s">
        <v>22</v>
      </c>
      <c r="H18" s="60"/>
      <c r="I18" s="60"/>
      <c r="J18" s="60"/>
      <c r="K18" s="60"/>
      <c r="L18" s="77"/>
      <c r="M18" s="78"/>
    </row>
    <row r="19" spans="1:13" ht="30" customHeight="1">
      <c r="A19" s="59"/>
      <c r="B19" s="60"/>
      <c r="C19" s="60"/>
      <c r="D19" s="17"/>
      <c r="E19" s="64"/>
      <c r="F19" s="64"/>
      <c r="H19" s="60" t="s">
        <v>23</v>
      </c>
      <c r="I19" s="60"/>
      <c r="J19" s="60"/>
      <c r="K19" s="60"/>
      <c r="L19" s="77"/>
      <c r="M19" s="78"/>
    </row>
    <row r="20" spans="1:13" ht="36.75" customHeight="1">
      <c r="A20" s="37"/>
      <c r="B20" s="17"/>
      <c r="C20" s="17"/>
      <c r="D20" s="17"/>
      <c r="E20" s="64"/>
      <c r="F20" s="64"/>
      <c r="H20" s="60" t="s">
        <v>24</v>
      </c>
      <c r="I20" s="60"/>
      <c r="J20" s="60"/>
      <c r="K20" s="60"/>
      <c r="L20" s="84" t="s">
        <v>57</v>
      </c>
      <c r="M20" s="85"/>
    </row>
    <row r="21" spans="1:13" ht="23.25" customHeight="1">
      <c r="A21" s="18"/>
      <c r="B21" s="17"/>
      <c r="C21" s="17"/>
      <c r="D21" s="17"/>
      <c r="E21" s="19"/>
      <c r="F21" s="17"/>
      <c r="H21" s="14"/>
      <c r="I21" s="14"/>
      <c r="J21" s="14"/>
      <c r="K21" s="2"/>
      <c r="L21" s="2"/>
      <c r="M21" s="27"/>
    </row>
    <row r="22" spans="1:13" ht="30" customHeight="1">
      <c r="A22" s="20"/>
      <c r="B22" s="12"/>
      <c r="C22" s="12"/>
      <c r="D22" s="12"/>
      <c r="E22" s="12"/>
      <c r="F22" s="12"/>
      <c r="H22" s="60" t="s">
        <v>25</v>
      </c>
      <c r="I22" s="60"/>
      <c r="J22" s="60"/>
      <c r="K22" s="60"/>
      <c r="L22" s="82"/>
      <c r="M22" s="83"/>
    </row>
    <row r="23" spans="1:13" ht="30" customHeight="1">
      <c r="A23" s="20"/>
      <c r="B23" s="12"/>
      <c r="C23" s="12"/>
      <c r="D23" s="12"/>
      <c r="E23" s="12"/>
      <c r="F23" s="12"/>
      <c r="H23" s="17"/>
      <c r="I23" s="17"/>
      <c r="J23" s="17"/>
      <c r="K23" s="17" t="s">
        <v>26</v>
      </c>
      <c r="L23" s="48"/>
      <c r="M23" s="49"/>
    </row>
    <row r="24" spans="1:13" ht="30" customHeight="1">
      <c r="A24" s="20"/>
      <c r="B24" s="12"/>
      <c r="C24" s="12"/>
      <c r="D24" s="12"/>
      <c r="E24" s="12"/>
      <c r="F24" s="12"/>
      <c r="H24" s="60" t="s">
        <v>27</v>
      </c>
      <c r="I24" s="60"/>
      <c r="J24" s="60"/>
      <c r="K24" s="60"/>
      <c r="L24" s="48"/>
      <c r="M24" s="49"/>
    </row>
    <row r="25" spans="1:13" ht="30" customHeight="1">
      <c r="A25" s="20"/>
      <c r="B25" s="12"/>
      <c r="C25" s="12"/>
      <c r="D25" s="12"/>
      <c r="E25" s="12"/>
      <c r="F25" s="12"/>
      <c r="H25" s="60" t="s">
        <v>28</v>
      </c>
      <c r="I25" s="60"/>
      <c r="J25" s="60"/>
      <c r="K25" s="60"/>
      <c r="L25" s="77"/>
      <c r="M25" s="78"/>
    </row>
    <row r="26" spans="1:13" ht="15" customHeight="1">
      <c r="A26" s="20"/>
      <c r="B26" s="12"/>
      <c r="C26" s="12"/>
      <c r="D26" s="12"/>
      <c r="E26" s="12"/>
      <c r="F26" s="12"/>
      <c r="H26" s="60" t="s">
        <v>29</v>
      </c>
      <c r="I26" s="60"/>
      <c r="J26" s="60"/>
      <c r="K26" s="60"/>
      <c r="L26" s="77"/>
      <c r="M26" s="78"/>
    </row>
    <row r="27" spans="1:13" ht="30" customHeight="1">
      <c r="A27" s="20"/>
      <c r="B27" s="12"/>
      <c r="C27" s="12"/>
      <c r="D27" s="12"/>
      <c r="E27" s="12"/>
      <c r="F27" s="12"/>
      <c r="H27" s="60" t="s">
        <v>30</v>
      </c>
      <c r="I27" s="60"/>
      <c r="J27" s="60"/>
      <c r="K27" s="60"/>
      <c r="L27" s="77"/>
      <c r="M27" s="78"/>
    </row>
    <row r="28" spans="1:13" ht="15" customHeight="1">
      <c r="A28" s="20"/>
      <c r="B28" s="12"/>
      <c r="C28" s="12"/>
      <c r="D28" s="12"/>
      <c r="E28" s="12"/>
      <c r="F28" s="12"/>
      <c r="H28" s="60" t="s">
        <v>31</v>
      </c>
      <c r="I28" s="60"/>
      <c r="J28" s="60"/>
      <c r="K28" s="60"/>
      <c r="L28" s="77"/>
      <c r="M28" s="78"/>
    </row>
    <row r="29" spans="1:13" ht="15" customHeight="1">
      <c r="A29" s="50" t="s">
        <v>32</v>
      </c>
      <c r="B29" s="12"/>
      <c r="C29" s="12"/>
      <c r="D29" s="12"/>
      <c r="E29" s="12"/>
      <c r="F29" s="12"/>
      <c r="H29" s="60" t="s">
        <v>33</v>
      </c>
      <c r="I29" s="60"/>
      <c r="J29" s="60"/>
      <c r="K29" s="60"/>
      <c r="L29" s="77"/>
      <c r="M29" s="78"/>
    </row>
    <row r="30" spans="1:13">
      <c r="A30" s="21" t="s">
        <v>34</v>
      </c>
      <c r="B30" s="22"/>
      <c r="C30" s="22"/>
      <c r="D30" s="22"/>
      <c r="E30" s="23"/>
      <c r="F30" s="24"/>
      <c r="G30" s="13"/>
      <c r="H30" s="13"/>
      <c r="I30" s="13"/>
      <c r="J30" s="13"/>
      <c r="K30" s="25"/>
      <c r="L30" s="25"/>
      <c r="M30" s="26"/>
    </row>
    <row r="31" spans="1:13">
      <c r="B31" s="7"/>
      <c r="C31" s="7"/>
      <c r="D31" s="7"/>
      <c r="E31" s="8"/>
      <c r="F31" s="9"/>
      <c r="K31" s="10"/>
      <c r="L31" s="10"/>
      <c r="M31" s="11"/>
    </row>
    <row r="32" spans="1:13">
      <c r="B32" s="7"/>
      <c r="C32" s="7"/>
      <c r="D32" s="7"/>
      <c r="E32" s="8"/>
      <c r="F32" s="9"/>
      <c r="K32" s="10"/>
      <c r="L32" s="10"/>
      <c r="M32" s="11"/>
    </row>
    <row r="33" spans="2:13">
      <c r="B33" s="7"/>
      <c r="C33" s="7"/>
      <c r="D33" s="7"/>
      <c r="E33" s="8"/>
      <c r="F33" s="9"/>
      <c r="K33" s="10"/>
      <c r="L33" s="10"/>
      <c r="M33" s="11"/>
    </row>
  </sheetData>
  <protectedRanges>
    <protectedRange sqref="L15:M29 G4:M8 G10:M11" name="Диапазон2"/>
  </protectedRanges>
  <mergeCells count="44">
    <mergeCell ref="E19:F19"/>
    <mergeCell ref="E20:F20"/>
    <mergeCell ref="H20:K20"/>
    <mergeCell ref="L20:M20"/>
    <mergeCell ref="L19:M19"/>
    <mergeCell ref="L27:M27"/>
    <mergeCell ref="H29:K29"/>
    <mergeCell ref="H22:K22"/>
    <mergeCell ref="H25:K25"/>
    <mergeCell ref="H26:K26"/>
    <mergeCell ref="H27:K27"/>
    <mergeCell ref="H28:K28"/>
    <mergeCell ref="L28:M28"/>
    <mergeCell ref="L29:M29"/>
    <mergeCell ref="L22:M22"/>
    <mergeCell ref="L25:M25"/>
    <mergeCell ref="L26:M26"/>
    <mergeCell ref="H24:K24"/>
    <mergeCell ref="A19:C19"/>
    <mergeCell ref="G12:L12"/>
    <mergeCell ref="H19:K19"/>
    <mergeCell ref="A13:M13"/>
    <mergeCell ref="A15:C15"/>
    <mergeCell ref="G16:K16"/>
    <mergeCell ref="G17:K17"/>
    <mergeCell ref="G18:K18"/>
    <mergeCell ref="L15:M15"/>
    <mergeCell ref="L16:M16"/>
    <mergeCell ref="L17:M17"/>
    <mergeCell ref="G15:K15"/>
    <mergeCell ref="G14:M14"/>
    <mergeCell ref="L18:M18"/>
    <mergeCell ref="E15:F15"/>
    <mergeCell ref="E16:F16"/>
    <mergeCell ref="A1:M1"/>
    <mergeCell ref="A16:C16"/>
    <mergeCell ref="A17:C17"/>
    <mergeCell ref="A18:C18"/>
    <mergeCell ref="A3:M3"/>
    <mergeCell ref="E17:F17"/>
    <mergeCell ref="E18:F18"/>
    <mergeCell ref="A10:M10"/>
    <mergeCell ref="D4:D8"/>
    <mergeCell ref="G9:L9"/>
  </mergeCells>
  <phoneticPr fontId="21" type="noConversion"/>
  <pageMargins left="0.25" right="0.25" top="0.75" bottom="0.75" header="0.3" footer="0.3"/>
  <pageSetup paperSize="9" scale="35" fitToHeight="0" orientation="landscape" r:id="rId1"/>
  <headerFooter>
    <oddFooter>&amp;RPFRU-PAR-278 |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322E27-1D4E-429E-B4B9-788A945FE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elements/1.1/"/>
    <ds:schemaRef ds:uri="8d7096d6-fc66-4344-9e3f-2445529a09f6"/>
    <ds:schemaRef ds:uri="http://schemas.microsoft.com/office/infopath/2007/PartnerControls"/>
    <ds:schemaRef ds:uri="c7a56a3d-16e2-4b65-9c40-9ed138b763d7"/>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Специфікація</vt:lpstr>
      <vt:lpstr>Специфікація!Область_печати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2025-04-24T14:47:24Z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