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james.moreton\Desktop\DWP Transcription\Documents\"/>
    </mc:Choice>
  </mc:AlternateContent>
  <workbookProtection workbookPassword="D332" lockStructure="1"/>
  <bookViews>
    <workbookView xWindow="0" yWindow="0" windowWidth="20490" windowHeight="7755"/>
  </bookViews>
  <sheets>
    <sheet name="Instructions" sheetId="4" r:id="rId1"/>
    <sheet name="A" sheetId="1" r:id="rId2"/>
    <sheet name="B" sheetId="2" r:id="rId3"/>
    <sheet name="C" sheetId="5" r:id="rId4"/>
    <sheet name="D" sheetId="6" r:id="rId5"/>
  </sheets>
  <definedNames>
    <definedName name="_xlnm.Print_Area" localSheetId="1">A!$A$1:$K$64</definedName>
    <definedName name="_xlnm.Print_Area" localSheetId="2">B!$A$1:$C$147</definedName>
    <definedName name="_xlnm.Print_Area" localSheetId="0">Instructions!$A$1:$A$56</definedName>
  </definedNames>
  <calcPr calcId="152511"/>
</workbook>
</file>

<file path=xl/calcChain.xml><?xml version="1.0" encoding="utf-8"?>
<calcChain xmlns="http://schemas.openxmlformats.org/spreadsheetml/2006/main">
  <c r="N13" i="6" l="1"/>
  <c r="N10" i="6"/>
  <c r="N7" i="6"/>
  <c r="N4" i="6"/>
  <c r="O3" i="6" l="1"/>
  <c r="F65" i="1" s="1"/>
  <c r="C11" i="5" l="1"/>
  <c r="F69" i="1" s="1"/>
  <c r="F34" i="1" l="1"/>
  <c r="F38" i="1"/>
  <c r="H50" i="1" l="1"/>
  <c r="H41" i="1"/>
  <c r="H26" i="1"/>
  <c r="H17" i="1"/>
  <c r="H57" i="1" l="1"/>
  <c r="F59" i="1" l="1"/>
  <c r="F31" i="1" l="1"/>
  <c r="F32" i="1"/>
  <c r="F35" i="1"/>
  <c r="F36" i="1"/>
  <c r="F37" i="1"/>
  <c r="F39" i="1"/>
  <c r="F40" i="1"/>
  <c r="F20" i="1"/>
  <c r="F22" i="1"/>
  <c r="F24" i="1"/>
  <c r="F25" i="1"/>
  <c r="F21" i="1"/>
  <c r="C72" i="2" l="1"/>
  <c r="C24" i="2"/>
  <c r="C48" i="2"/>
  <c r="C144" i="2"/>
  <c r="C120" i="2"/>
  <c r="F30" i="1" s="1"/>
  <c r="C96" i="2"/>
  <c r="F52" i="1"/>
  <c r="F44" i="1"/>
  <c r="F45" i="1"/>
  <c r="F46" i="1"/>
  <c r="F47" i="1"/>
  <c r="F48" i="1"/>
  <c r="F49" i="1"/>
  <c r="B50" i="1"/>
  <c r="C50" i="1"/>
  <c r="D50" i="1"/>
  <c r="E50" i="1"/>
  <c r="B41" i="1"/>
  <c r="C41" i="1"/>
  <c r="D41" i="1"/>
  <c r="E41" i="1"/>
  <c r="B26" i="1"/>
  <c r="C26" i="1"/>
  <c r="D26" i="1"/>
  <c r="E26" i="1"/>
  <c r="F12" i="1"/>
  <c r="F13" i="1"/>
  <c r="F16" i="1"/>
  <c r="F11" i="1"/>
  <c r="E17" i="1"/>
  <c r="D17" i="1"/>
  <c r="C17" i="1"/>
  <c r="C146" i="2" l="1"/>
  <c r="F54" i="1" s="1"/>
  <c r="F29" i="1"/>
  <c r="F23" i="1"/>
  <c r="F33" i="1"/>
  <c r="E57" i="1"/>
  <c r="F14" i="1"/>
  <c r="F50" i="1"/>
  <c r="C57" i="1"/>
  <c r="F26" i="1"/>
  <c r="F15" i="1"/>
  <c r="D57" i="1"/>
  <c r="B17" i="1"/>
  <c r="F41" i="1" l="1"/>
  <c r="B57" i="1"/>
  <c r="F57" i="1" s="1"/>
  <c r="F61" i="1" s="1"/>
  <c r="F64" i="1" s="1"/>
  <c r="F17" i="1" l="1"/>
  <c r="F63" i="1" l="1"/>
  <c r="F67" i="1" s="1"/>
  <c r="F66" i="1" l="1"/>
</calcChain>
</file>

<file path=xl/sharedStrings.xml><?xml version="1.0" encoding="utf-8"?>
<sst xmlns="http://schemas.openxmlformats.org/spreadsheetml/2006/main" count="173" uniqueCount="156">
  <si>
    <t>PROVIDER NAME:</t>
  </si>
  <si>
    <t>Cost (£)</t>
  </si>
  <si>
    <t>Year 1</t>
  </si>
  <si>
    <t>Year 2</t>
  </si>
  <si>
    <t>Year 3</t>
  </si>
  <si>
    <t>Year 4</t>
  </si>
  <si>
    <t>Direct staff Costs</t>
  </si>
  <si>
    <t>Team Leader Costs</t>
  </si>
  <si>
    <t>Management Staff Costs</t>
  </si>
  <si>
    <t>Training</t>
  </si>
  <si>
    <t>Recruitment</t>
  </si>
  <si>
    <t>Other Staff Costs</t>
  </si>
  <si>
    <t>SUB TOTAL - STAFF COSTS</t>
  </si>
  <si>
    <t>Rent/ Lease / Mortgage Costs</t>
  </si>
  <si>
    <t>Rates</t>
  </si>
  <si>
    <t>Premises Security Costs</t>
  </si>
  <si>
    <t>Fit Out Costs (includes capital charges or depreciation charges)</t>
  </si>
  <si>
    <t>Facilities Management Costs</t>
  </si>
  <si>
    <t>Other Accommodation Costs</t>
  </si>
  <si>
    <t>SUB TOTAL - ACCOMMODATION COSTS</t>
  </si>
  <si>
    <t xml:space="preserve">IT Hardware </t>
  </si>
  <si>
    <t xml:space="preserve">IT Software </t>
  </si>
  <si>
    <t>IT Maintenance &amp; Support</t>
  </si>
  <si>
    <t xml:space="preserve">Printing and Stationery </t>
  </si>
  <si>
    <t>Telephony and Communications</t>
  </si>
  <si>
    <t>Security, Business Continuity and Insurance</t>
  </si>
  <si>
    <t>HR Support</t>
  </si>
  <si>
    <t>Finance Costs</t>
  </si>
  <si>
    <t>Corporate Overheads</t>
  </si>
  <si>
    <t>Other Operating Costs</t>
  </si>
  <si>
    <t>SUB TOTAL - OTHER OPERATING COSTS</t>
  </si>
  <si>
    <t>Subcontractor Staff Costs</t>
  </si>
  <si>
    <t>Subcontractor Accommodation Costs</t>
  </si>
  <si>
    <t>Subcontractor IT Costs</t>
  </si>
  <si>
    <t>Subcontractor Corporate Overhead</t>
  </si>
  <si>
    <t>Subcontractor Profit</t>
  </si>
  <si>
    <t>Other Subcontractor Costs</t>
  </si>
  <si>
    <t>Risk Premium</t>
  </si>
  <si>
    <t>Profit</t>
  </si>
  <si>
    <t xml:space="preserve">Set up costs as a % of total costs </t>
  </si>
  <si>
    <t>Year 0</t>
  </si>
  <si>
    <t>ACCOMODATION FIT OUT COSTS</t>
  </si>
  <si>
    <t xml:space="preserve">IT HARDWARE </t>
  </si>
  <si>
    <t xml:space="preserve">IT SOFTWARE </t>
  </si>
  <si>
    <t>TELEPHONY &amp; COMMUNICATIONS</t>
  </si>
  <si>
    <t>SUB TOTAL - SUBCONTRACTOR COSTS</t>
  </si>
  <si>
    <t>COMPANY REGISTRATION NUMBER:</t>
  </si>
  <si>
    <t>TOTAL DECOMMISSIONING COSTS</t>
  </si>
  <si>
    <t>Total Recruitment Set Up Costs</t>
  </si>
  <si>
    <t>Total Training Set Up Costs</t>
  </si>
  <si>
    <t>Total Accommodation Fit Out Set Up Costs</t>
  </si>
  <si>
    <t>Total IT Hardware Set Up Costs</t>
  </si>
  <si>
    <t>Total IT Sofware Set Up Costs</t>
  </si>
  <si>
    <t>Total Telephony &amp; Commuications Set Up Costs</t>
  </si>
  <si>
    <t xml:space="preserve">Year 0 </t>
  </si>
  <si>
    <t xml:space="preserve">Year 5  </t>
  </si>
  <si>
    <t>Total 0</t>
  </si>
  <si>
    <t xml:space="preserve">1A- TRAINING </t>
  </si>
  <si>
    <t xml:space="preserve">1C ACCOMMODATION FIT OUT COSTS  </t>
  </si>
  <si>
    <t xml:space="preserve">1D - IT HARDWARE </t>
  </si>
  <si>
    <t xml:space="preserve">1E - IT SOFTWARE   </t>
  </si>
  <si>
    <t xml:space="preserve">1F- TELEPHONY &amp; COMMUNICATIONS  </t>
  </si>
  <si>
    <t>REDEPLOYMENT</t>
  </si>
  <si>
    <t>PHYSICAL DATA DESTRUCTION AND RETURN TO CUSTOMER</t>
  </si>
  <si>
    <t>EXIT PLANNING WITH CUSTOMER</t>
  </si>
  <si>
    <t xml:space="preserve"> </t>
  </si>
  <si>
    <r>
      <t xml:space="preserve">RUNNING COSTS </t>
    </r>
    <r>
      <rPr>
        <sz val="20"/>
        <rFont val="Arial"/>
        <family val="2"/>
      </rPr>
      <t>(By Category)</t>
    </r>
  </si>
  <si>
    <t>Price per Recorded minute [PpRM] £GBP - Year 1 to 4</t>
  </si>
  <si>
    <t>Total 4 Year forecasted volume</t>
  </si>
  <si>
    <t>CATEGORY - STAFF COSTS</t>
  </si>
  <si>
    <t>CATEGORY -  ACCOMMODATION COSTS</t>
  </si>
  <si>
    <t>CATEGORY -  OTHER OPERATING COSTS</t>
  </si>
  <si>
    <t>1B- RECRUITMENT</t>
  </si>
  <si>
    <t>Total Cost £ GBP</t>
  </si>
  <si>
    <r>
      <t xml:space="preserve">TOTAL COSTS  £/GBP (excluding VAT) 
</t>
    </r>
    <r>
      <rPr>
        <sz val="12"/>
        <rFont val="Arial"/>
        <family val="2"/>
      </rPr>
      <t>inclusive of Running Costs and Set Up costs, excluding Decomissioning and Year 5 projected costs</t>
    </r>
  </si>
  <si>
    <t xml:space="preserve">Recording Equipment Maintenance Costs </t>
  </si>
  <si>
    <t xml:space="preserve">All Insurance Costs </t>
  </si>
  <si>
    <t xml:space="preserve">CATEGORY -  SUBCONTRACTOR COSTS  </t>
  </si>
  <si>
    <t xml:space="preserve"> Bidders are required to enter the costs in this cost element deemed as appropriate for delivery of this service using the bidders Commercial Expertise</t>
  </si>
  <si>
    <t xml:space="preserve">Bidders are required to enter the costs in this cost element deemed as appropriate for delivery of this service using the bidders Commercial Expertise </t>
  </si>
  <si>
    <t>Bidders are required to enter the costs in this cost element deemed as appropriate for delivery of this service using the bidders Commercial Expertise</t>
  </si>
  <si>
    <t xml:space="preserve"> Bidders are required to enter the costs in this cost element deemed as appropriate for delivery of this service using the bidders Commercial Expertise </t>
  </si>
  <si>
    <t xml:space="preserve">Contract costs profiled by Contract Year  </t>
  </si>
  <si>
    <t>TOTAL SET UP COSTS  - REFER Tab A [Summary Sheet] cell F53</t>
  </si>
  <si>
    <t>SUMMARY SHEET</t>
  </si>
  <si>
    <t>Excess Volume PpRM after forecast volumes stated in Tab D have been achieved</t>
  </si>
  <si>
    <t>Year 5 Possible Contract Extension</t>
  </si>
  <si>
    <t>DECLARATION</t>
  </si>
  <si>
    <t>SIGNED</t>
  </si>
  <si>
    <t>POSITION</t>
  </si>
  <si>
    <t>DATE</t>
  </si>
  <si>
    <t>I hereby declare that the information contained within this Pricing Maxtrix represents a true and fair view of the organisation's cost data, and, if successful, that I will be bound by the Unit Prices detailed in the pricing Maxtrix subject to DWP Terms.</t>
  </si>
  <si>
    <t>I am enclosing an electronic version of my Pricing Maxrix</t>
  </si>
  <si>
    <r>
      <t>TOTAL COST OF PROVISION OF SERVICE</t>
    </r>
    <r>
      <rPr>
        <b/>
        <sz val="10"/>
        <rFont val="Arial"/>
        <family val="2"/>
      </rPr>
      <t xml:space="preserve"> £/GBP (excluding VAT) </t>
    </r>
  </si>
  <si>
    <t xml:space="preserve">Additional information </t>
  </si>
  <si>
    <r>
      <t xml:space="preserve">YEAR 0 - TOTAL SET UP COSTS  (Amortised over the 4 year contract duration) 
</t>
    </r>
    <r>
      <rPr>
        <b/>
        <sz val="10"/>
        <rFont val="Arial"/>
        <family val="2"/>
      </rPr>
      <t>- Tab B cell C146</t>
    </r>
  </si>
  <si>
    <t xml:space="preserve">Total 4 Year Volume </t>
  </si>
  <si>
    <t xml:space="preserve">Good Practices </t>
  </si>
  <si>
    <t>Total TUPE</t>
  </si>
  <si>
    <t>4 - TUPE  Cost</t>
  </si>
  <si>
    <t xml:space="preserve">3 - Decommissioning Costs  (End of Contract)                           </t>
  </si>
  <si>
    <t xml:space="preserve">Year 5 
Possible Contract Extension </t>
  </si>
  <si>
    <t xml:space="preserve">
Bidders are required to enter the Decommissioning Costs deemed as appropriate for delivery of this service using the bidders Commercial Expertise
</t>
  </si>
  <si>
    <t xml:space="preserve">ATTACHMENT  9A PRICING MATRIX &amp; EVALUATION GUIDANCE   
PROVISION OF OFF-SITE TRANSCRIPTION, TYPING &amp; EQUIPMENT MAINTENANCE SERVICES  RM3818
</t>
  </si>
  <si>
    <r>
      <t>·</t>
    </r>
    <r>
      <rPr>
        <sz val="12"/>
        <rFont val="Times New Roman"/>
        <family val="1"/>
      </rPr>
      <t xml:space="preserve">       </t>
    </r>
    <r>
      <rPr>
        <sz val="12"/>
        <rFont val="Arial"/>
        <family val="2"/>
      </rPr>
      <t xml:space="preserve">Instructions </t>
    </r>
  </si>
  <si>
    <r>
      <t>·</t>
    </r>
    <r>
      <rPr>
        <sz val="12"/>
        <rFont val="Times New Roman"/>
        <family val="1"/>
      </rPr>
      <t xml:space="preserve">       </t>
    </r>
    <r>
      <rPr>
        <sz val="12"/>
        <rFont val="Arial"/>
        <family val="2"/>
      </rPr>
      <t>Summary Sheet  (A)</t>
    </r>
  </si>
  <si>
    <r>
      <t>1.</t>
    </r>
    <r>
      <rPr>
        <sz val="12"/>
        <rFont val="Times New Roman"/>
        <family val="1"/>
      </rPr>
      <t xml:space="preserve">     </t>
    </r>
    <r>
      <rPr>
        <sz val="12"/>
        <rFont val="Arial"/>
        <family val="2"/>
      </rPr>
      <t>You are required to enter your Company Name and Company Registration Number into Row 3 and 4 of Tab A.</t>
    </r>
  </si>
  <si>
    <r>
      <t>7.</t>
    </r>
    <r>
      <rPr>
        <sz val="12"/>
        <rFont val="Times New Roman"/>
        <family val="1"/>
      </rPr>
      <t xml:space="preserve">     </t>
    </r>
    <r>
      <rPr>
        <sz val="12"/>
        <rFont val="Arial"/>
        <family val="2"/>
      </rPr>
      <t>All prices submitted must be exclusive of VAT.</t>
    </r>
  </si>
  <si>
    <r>
      <t>·</t>
    </r>
    <r>
      <rPr>
        <sz val="12"/>
        <rFont val="Times New Roman"/>
        <family val="1"/>
      </rPr>
      <t xml:space="preserve">       </t>
    </r>
    <r>
      <rPr>
        <sz val="12"/>
        <rFont val="Arial"/>
        <family val="2"/>
      </rPr>
      <t>Staff Costs</t>
    </r>
  </si>
  <si>
    <r>
      <t>·</t>
    </r>
    <r>
      <rPr>
        <sz val="12"/>
        <rFont val="Times New Roman"/>
        <family val="1"/>
      </rPr>
      <t xml:space="preserve">       </t>
    </r>
    <r>
      <rPr>
        <sz val="12"/>
        <rFont val="Arial"/>
        <family val="2"/>
      </rPr>
      <t>Accommodation Costs</t>
    </r>
  </si>
  <si>
    <r>
      <t>·</t>
    </r>
    <r>
      <rPr>
        <sz val="12"/>
        <rFont val="Times New Roman"/>
        <family val="1"/>
      </rPr>
      <t xml:space="preserve">       </t>
    </r>
    <r>
      <rPr>
        <sz val="12"/>
        <rFont val="Arial"/>
        <family val="2"/>
      </rPr>
      <t>Other Operating Costs, and;</t>
    </r>
  </si>
  <si>
    <r>
      <t>·</t>
    </r>
    <r>
      <rPr>
        <sz val="12"/>
        <rFont val="Times New Roman"/>
        <family val="1"/>
      </rPr>
      <t xml:space="preserve">       </t>
    </r>
    <r>
      <rPr>
        <sz val="12"/>
        <rFont val="Arial"/>
        <family val="2"/>
      </rPr>
      <t>Subcontractor Costs</t>
    </r>
  </si>
  <si>
    <r>
      <t>·</t>
    </r>
    <r>
      <rPr>
        <sz val="12"/>
        <rFont val="Times New Roman"/>
        <family val="1"/>
      </rPr>
      <t xml:space="preserve">       </t>
    </r>
    <r>
      <rPr>
        <sz val="12"/>
        <rFont val="Arial"/>
        <family val="2"/>
      </rPr>
      <t xml:space="preserve">1A- Training </t>
    </r>
  </si>
  <si>
    <r>
      <t>·</t>
    </r>
    <r>
      <rPr>
        <sz val="12"/>
        <rFont val="Times New Roman"/>
        <family val="1"/>
      </rPr>
      <t xml:space="preserve">       </t>
    </r>
    <r>
      <rPr>
        <sz val="12"/>
        <rFont val="Arial"/>
        <family val="2"/>
      </rPr>
      <t>1B- Recruitment</t>
    </r>
  </si>
  <si>
    <r>
      <t>·</t>
    </r>
    <r>
      <rPr>
        <sz val="12"/>
        <rFont val="Times New Roman"/>
        <family val="1"/>
      </rPr>
      <t xml:space="preserve">       </t>
    </r>
    <r>
      <rPr>
        <sz val="12"/>
        <rFont val="Arial"/>
        <family val="2"/>
      </rPr>
      <t>1C- Accommodation and fit out costs</t>
    </r>
  </si>
  <si>
    <r>
      <t>·</t>
    </r>
    <r>
      <rPr>
        <sz val="12"/>
        <rFont val="Times New Roman"/>
        <family val="1"/>
      </rPr>
      <t xml:space="preserve">       </t>
    </r>
    <r>
      <rPr>
        <sz val="12"/>
        <rFont val="Arial"/>
        <family val="2"/>
      </rPr>
      <t>1D- IT Hardware</t>
    </r>
  </si>
  <si>
    <r>
      <t>·</t>
    </r>
    <r>
      <rPr>
        <sz val="12"/>
        <rFont val="Times New Roman"/>
        <family val="1"/>
      </rPr>
      <t xml:space="preserve">       </t>
    </r>
    <r>
      <rPr>
        <sz val="12"/>
        <rFont val="Arial"/>
        <family val="2"/>
      </rPr>
      <t xml:space="preserve">1E- IT Software </t>
    </r>
  </si>
  <si>
    <r>
      <t>·</t>
    </r>
    <r>
      <rPr>
        <sz val="12"/>
        <rFont val="Times New Roman"/>
        <family val="1"/>
      </rPr>
      <t xml:space="preserve">       </t>
    </r>
    <r>
      <rPr>
        <sz val="12"/>
        <rFont val="Arial"/>
        <family val="2"/>
      </rPr>
      <t>1F- Telephony &amp; Communications</t>
    </r>
  </si>
  <si>
    <r>
      <t>·</t>
    </r>
    <r>
      <rPr>
        <sz val="12"/>
        <rFont val="Times New Roman"/>
        <family val="1"/>
      </rPr>
      <t xml:space="preserve">       </t>
    </r>
    <r>
      <rPr>
        <sz val="12"/>
        <rFont val="Arial"/>
        <family val="2"/>
      </rPr>
      <t>Where costs have been considered and there is no cost to be input to a cost line on the Summary Sheet, ‘0’ (zero) should be entered to indicate to the evaluation team that these areas have been considered.  And a description entered into the relevant table in Tab B, so that the Evaluation Team are clear and this will also support at eAution stage.</t>
    </r>
  </si>
  <si>
    <r>
      <t>·</t>
    </r>
    <r>
      <rPr>
        <sz val="12"/>
        <rFont val="Times New Roman"/>
        <family val="1"/>
      </rPr>
      <t xml:space="preserve">       </t>
    </r>
    <r>
      <rPr>
        <sz val="12"/>
        <rFont val="Arial"/>
        <family val="2"/>
      </rPr>
      <t>Calculations and workings should be presented in a tabular format where possible, using formulae where applicable. This aids understanding of the calculations behind specific cost amounts.</t>
    </r>
  </si>
  <si>
    <t>Total Jun 18-May 19</t>
  </si>
  <si>
    <t>Total Jun 19-May 20</t>
  </si>
  <si>
    <t>Decommissioning Costs - Tab C cell C11</t>
  </si>
  <si>
    <t xml:space="preserve">Bidders are required to enter the TUPE costs deemed as appropriate for delivery of this service using the bidders Commercial Expertise. This must exclude any redundancy  costs as detailed in the ITT. </t>
  </si>
  <si>
    <t xml:space="preserve">Any 12 month extension period; these costs will not form part of the Financial Evaluation and are supplied for benchmarking  purposes only. </t>
  </si>
  <si>
    <r>
      <rPr>
        <b/>
        <sz val="20"/>
        <rFont val="Arial"/>
        <family val="2"/>
      </rPr>
      <t xml:space="preserve">1. Year 0 Set Up Costs
</t>
    </r>
    <r>
      <rPr>
        <sz val="20"/>
        <rFont val="Arial"/>
        <family val="2"/>
      </rPr>
      <t xml:space="preserve">Bidders must provide all possible range of Set up Costs your organisation expects to incur in the delivery of this service.
</t>
    </r>
  </si>
  <si>
    <t>Supplementary eAuction Guidance</t>
  </si>
  <si>
    <t>Total 4 Year Contract Value  - OPENING BID for eAuction</t>
  </si>
  <si>
    <t>OTHER DECOMISSIONING COSTS (EXPLAIN BELOW IN THE ADDITIONALBOX)</t>
  </si>
  <si>
    <t xml:space="preserve">
Forecast of Volume of Recorded Minutes - Contract RM3818
Contract Period: 1st June 2018 to 31st May 2022 (4 Years inclusive) 
</t>
  </si>
  <si>
    <t>Set up Costs for the period leading up to Commencement Date on 1 June 2018</t>
  </si>
  <si>
    <t>Total Jun 20-May 21</t>
  </si>
  <si>
    <t>Total Jun 21- May 22</t>
  </si>
  <si>
    <t>Total May 22 to Jun 23 = 1,086,207</t>
  </si>
  <si>
    <t>The following Tabs form part of the Pricing Model</t>
  </si>
  <si>
    <r>
      <t>·</t>
    </r>
    <r>
      <rPr>
        <sz val="12"/>
        <rFont val="Times New Roman"/>
        <family val="1"/>
      </rPr>
      <t xml:space="preserve">       </t>
    </r>
    <r>
      <rPr>
        <sz val="12"/>
        <rFont val="Arial"/>
        <family val="2"/>
      </rPr>
      <t>Set up Costs (B)</t>
    </r>
  </si>
  <si>
    <r>
      <t>·</t>
    </r>
    <r>
      <rPr>
        <sz val="12"/>
        <rFont val="Times New Roman"/>
        <family val="1"/>
      </rPr>
      <t xml:space="preserve">       </t>
    </r>
    <r>
      <rPr>
        <sz val="12"/>
        <rFont val="Arial"/>
        <family val="2"/>
      </rPr>
      <t>Decommissioning Cost and TUPE Costs (C)</t>
    </r>
  </si>
  <si>
    <r>
      <t>·</t>
    </r>
    <r>
      <rPr>
        <sz val="12"/>
        <color theme="1"/>
        <rFont val="Times New Roman"/>
        <family val="1"/>
      </rPr>
      <t xml:space="preserve">       </t>
    </r>
    <r>
      <rPr>
        <sz val="12"/>
        <color theme="1"/>
        <rFont val="Arial"/>
        <family val="2"/>
      </rPr>
      <t>Tab D, includes forecasted volumes of recorded minutes for the period covered by the 1st June 2018 to 31st May 2022 (4 years) plus any Extension period.</t>
    </r>
  </si>
  <si>
    <r>
      <t>2.</t>
    </r>
    <r>
      <rPr>
        <sz val="12"/>
        <rFont val="Times New Roman"/>
        <family val="1"/>
      </rPr>
      <t xml:space="preserve">     </t>
    </r>
    <r>
      <rPr>
        <sz val="12"/>
        <rFont val="Arial"/>
        <family val="2"/>
      </rPr>
      <t>All Potential Providers must complete all input cells in Tab A “Summary Sheet” and Tab B “Set Up Costs”, and Tab C “Decommissioning &amp; TUPE Costs” to 2 decimal places.</t>
    </r>
  </si>
  <si>
    <r>
      <t>3.</t>
    </r>
    <r>
      <rPr>
        <sz val="12"/>
        <rFont val="Times New Roman"/>
        <family val="1"/>
      </rPr>
      <t xml:space="preserve">     </t>
    </r>
    <r>
      <rPr>
        <sz val="12"/>
        <rFont val="Arial"/>
        <family val="2"/>
      </rPr>
      <t>Any input cells that are not completed may result in your bid being deemed non-compliant and removed from further stages of this evaluation process.</t>
    </r>
  </si>
  <si>
    <r>
      <t>4.</t>
    </r>
    <r>
      <rPr>
        <sz val="12"/>
        <rFont val="Times New Roman"/>
        <family val="1"/>
      </rPr>
      <t xml:space="preserve">     </t>
    </r>
    <r>
      <rPr>
        <sz val="12"/>
        <rFont val="Arial"/>
        <family val="2"/>
      </rPr>
      <t>The sheet is locked for protection.  You must not amend the spreadsheet or any of the formulae contained within it.  Shaded cells are automatically populated.</t>
    </r>
  </si>
  <si>
    <r>
      <t>5.</t>
    </r>
    <r>
      <rPr>
        <sz val="12"/>
        <rFont val="Times New Roman"/>
        <family val="1"/>
      </rPr>
      <t xml:space="preserve">     </t>
    </r>
    <r>
      <rPr>
        <sz val="12"/>
        <rFont val="Arial"/>
        <family val="2"/>
      </rPr>
      <t>Tab A automatically calculates the Price per Recorded Minute (PpRM) to 4 decimal places in the Year 1, 2, 3 and 4 columns for Evaluation and Billing Purposes, and to calculate the Total 4 Year Contract Value which will be used in any subsequent eAuction.</t>
    </r>
  </si>
  <si>
    <r>
      <t>6.</t>
    </r>
    <r>
      <rPr>
        <sz val="12"/>
        <rFont val="Times New Roman"/>
        <family val="1"/>
      </rPr>
      <t xml:space="preserve">     </t>
    </r>
    <r>
      <rPr>
        <sz val="12"/>
        <rFont val="Arial"/>
        <family val="2"/>
      </rPr>
      <t>All costs should be completed based on the forecasted volumes contained in Tab D.</t>
    </r>
  </si>
  <si>
    <r>
      <t>8.</t>
    </r>
    <r>
      <rPr>
        <sz val="12"/>
        <rFont val="Times New Roman"/>
        <family val="1"/>
      </rPr>
      <t xml:space="preserve">     </t>
    </r>
    <r>
      <rPr>
        <sz val="12"/>
        <rFont val="Arial"/>
        <family val="2"/>
      </rPr>
      <t>All prices submitted shall include inflation factors for the full four (4) year period as this Contract does not include any indexation.</t>
    </r>
  </si>
  <si>
    <r>
      <t>9.</t>
    </r>
    <r>
      <rPr>
        <sz val="12"/>
        <rFont val="Times New Roman"/>
        <family val="1"/>
      </rPr>
      <t xml:space="preserve">     </t>
    </r>
    <r>
      <rPr>
        <sz val="12"/>
        <rFont val="Arial"/>
        <family val="2"/>
      </rPr>
      <t>Cost Categories are not prescriptive and Potential Providers are required to enter the costs in this cost element deemed as appropriate for delivery of this service using the Potential Providers Commercial Expertise and in accordance with the requirements set out in Attachment 4a - Specification (Contract Schedule 1).</t>
    </r>
  </si>
  <si>
    <r>
      <t>10.</t>
    </r>
    <r>
      <rPr>
        <sz val="12"/>
        <rFont val="Times New Roman"/>
        <family val="1"/>
      </rPr>
      <t xml:space="preserve">  </t>
    </r>
    <r>
      <rPr>
        <sz val="12"/>
        <rFont val="Arial"/>
        <family val="2"/>
      </rPr>
      <t>The Pricing Model automatically totals the Set up Costs (B) and includes them in the Total Contract 4 Year Value.  It displays them as a percentage of Total Contract Price for 4 years, based on the Forecasted Volumes.</t>
    </r>
  </si>
  <si>
    <r>
      <t>11.</t>
    </r>
    <r>
      <rPr>
        <sz val="12"/>
        <rFont val="Times New Roman"/>
        <family val="1"/>
      </rPr>
      <t xml:space="preserve">  </t>
    </r>
    <r>
      <rPr>
        <sz val="12"/>
        <rFont val="Arial"/>
        <family val="2"/>
      </rPr>
      <t xml:space="preserve"> The Pricing Model automatically calculates an Excess Volume Rate which excludes Set Up Costs, to be used once the Total Forecast Volume has been exceeded.</t>
    </r>
  </si>
  <si>
    <r>
      <t>12.</t>
    </r>
    <r>
      <rPr>
        <sz val="12"/>
        <rFont val="Times New Roman"/>
        <family val="1"/>
      </rPr>
      <t xml:space="preserve">  </t>
    </r>
    <r>
      <rPr>
        <sz val="12"/>
        <rFont val="Arial"/>
        <family val="2"/>
      </rPr>
      <t>This price will be used in the event that the forecasted volumes are exceeded or the Contract is extended.</t>
    </r>
  </si>
  <si>
    <r>
      <t>14.</t>
    </r>
    <r>
      <rPr>
        <sz val="12"/>
        <rFont val="Times New Roman"/>
        <family val="1"/>
      </rPr>
      <t xml:space="preserve">  </t>
    </r>
    <r>
      <rPr>
        <sz val="12"/>
        <rFont val="Arial"/>
        <family val="2"/>
      </rPr>
      <t>Costs for the four main cost category elements are profiled further by year.</t>
    </r>
  </si>
  <si>
    <r>
      <t>15.</t>
    </r>
    <r>
      <rPr>
        <sz val="12"/>
        <rFont val="Times New Roman"/>
        <family val="1"/>
      </rPr>
      <t xml:space="preserve">  </t>
    </r>
    <r>
      <rPr>
        <sz val="12"/>
        <rFont val="Arial"/>
        <family val="2"/>
      </rPr>
      <t xml:space="preserve">There are two further cost lines, Risk Premium and Profit. </t>
    </r>
  </si>
  <si>
    <r>
      <t>16.</t>
    </r>
    <r>
      <rPr>
        <sz val="12"/>
        <rFont val="Times New Roman"/>
        <family val="1"/>
      </rPr>
      <t xml:space="preserve">  </t>
    </r>
    <r>
      <rPr>
        <sz val="12"/>
        <rFont val="Arial"/>
        <family val="2"/>
      </rPr>
      <t>Section one, Set up Costs, is made up of six sections.</t>
    </r>
  </si>
  <si>
    <r>
      <t>18.</t>
    </r>
    <r>
      <rPr>
        <sz val="12"/>
        <rFont val="Times New Roman"/>
        <family val="1"/>
      </rPr>
      <t xml:space="preserve">  </t>
    </r>
    <r>
      <rPr>
        <sz val="12"/>
        <rFont val="Arial"/>
        <family val="2"/>
      </rPr>
      <t xml:space="preserve"> It is recommended the following good practices are incorporated in your model:</t>
    </r>
  </si>
  <si>
    <t>19.   You should use Attachment 9A - Pricing Matrix when developing your bidding strategy in advance of the eAuction, making sure that you are familiar with how prices are calculated for the purposes of the evaluation, so that it can be used to re-calculate your bid during the eAuction.</t>
  </si>
  <si>
    <t>20.   Following conclusion of the eAuction all bidders shall submit to the Agent an updated copy of the Attachment 9A - Pricing Matrix which reflects their bid at the close of the eAuction. The Agent shall undertake a post eAuction review of prices to ensure compliance with the Price Evaluation process and the eAuction Rules.</t>
  </si>
  <si>
    <r>
      <t>13.</t>
    </r>
    <r>
      <rPr>
        <sz val="12"/>
        <rFont val="Times New Roman"/>
        <family val="1"/>
      </rPr>
      <t xml:space="preserve">  </t>
    </r>
    <r>
      <rPr>
        <sz val="12"/>
        <rFont val="Arial"/>
        <family val="2"/>
      </rPr>
      <t>The Summary Sheet breaks the Price into cost elements in four main categories as outlined in point 14.  Potential Providers are required to enter the costs in the cost element they deem as appropriate for delivery of this service for the provision of Off-Site Transcription, Typing and Equipment Maintenance Services, using the Potential Providers Commercial Expertise in accordance with the Service requirements set out in Attachment 4a - Specification (Contract Schedule 1).</t>
    </r>
  </si>
  <si>
    <r>
      <t>17.</t>
    </r>
    <r>
      <rPr>
        <sz val="12"/>
        <rFont val="Times New Roman"/>
        <family val="1"/>
      </rPr>
      <t xml:space="preserve">  </t>
    </r>
    <r>
      <rPr>
        <sz val="12"/>
        <rFont val="Arial"/>
        <family val="2"/>
      </rPr>
      <t xml:space="preserve">Potential Providers are required to provide as much detail as possible on the range of Set up Costs you expect to incur. For example 50 computers at £300 is £15,000.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</si>
</sst>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_);\(#,##0\);&quot;-  &quot;;&quot;  &quot;@"/>
    <numFmt numFmtId="165" formatCode="&quot;£&quot;#,##0.00"/>
    <numFmt numFmtId="166" formatCode="&quot;£&quot;#,##0.0000"/>
  </numFmts>
  <fonts count="50" x14ac:knownFonts="1">
    <font>
      <sz val="10"/>
      <name val="Arial"/>
    </font>
    <font>
      <sz val="12"/>
      <color theme="1"/>
      <name val="Arial"/>
      <family val="2"/>
    </font>
    <font>
      <sz val="12"/>
      <color theme="1"/>
      <name val="Arial"/>
      <family val="2"/>
    </font>
    <font>
      <sz val="12"/>
      <color theme="1"/>
      <name val="Arial"/>
      <family val="2"/>
    </font>
    <font>
      <sz val="10"/>
      <name val="Arial"/>
      <family val="2"/>
    </font>
    <font>
      <b/>
      <sz val="12"/>
      <name val="Arial"/>
      <family val="2"/>
    </font>
    <font>
      <b/>
      <sz val="10"/>
      <name val="Arial"/>
      <family val="2"/>
    </font>
    <font>
      <sz val="12"/>
      <name val="Arial"/>
      <family val="2"/>
    </font>
    <font>
      <sz val="12"/>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1"/>
      <color theme="1"/>
      <name val="Calibri"/>
      <family val="2"/>
      <scheme val="minor"/>
    </font>
    <font>
      <b/>
      <sz val="11"/>
      <color indexed="63"/>
      <name val="Calibri"/>
      <family val="2"/>
    </font>
    <font>
      <sz val="10"/>
      <color indexed="8"/>
      <name val="MS Sans Serif"/>
      <family val="2"/>
    </font>
    <font>
      <b/>
      <sz val="18"/>
      <color indexed="56"/>
      <name val="Cambria"/>
      <family val="2"/>
    </font>
    <font>
      <b/>
      <sz val="11"/>
      <color indexed="8"/>
      <name val="Calibri"/>
      <family val="2"/>
    </font>
    <font>
      <sz val="11"/>
      <color indexed="10"/>
      <name val="Calibri"/>
      <family val="2"/>
    </font>
    <font>
      <sz val="10"/>
      <name val="Arial"/>
      <family val="2"/>
    </font>
    <font>
      <b/>
      <sz val="20"/>
      <name val="Arial"/>
      <family val="2"/>
    </font>
    <font>
      <sz val="24"/>
      <name val="Arial"/>
      <family val="2"/>
    </font>
    <font>
      <b/>
      <sz val="24"/>
      <name val="Arial"/>
      <family val="2"/>
    </font>
    <font>
      <b/>
      <sz val="16"/>
      <name val="Arial"/>
      <family val="2"/>
    </font>
    <font>
      <sz val="20"/>
      <name val="Arial"/>
      <family val="2"/>
    </font>
    <font>
      <b/>
      <sz val="20"/>
      <color theme="1"/>
      <name val="Arial"/>
      <family val="2"/>
    </font>
    <font>
      <sz val="28"/>
      <name val="Arial"/>
      <family val="2"/>
    </font>
    <font>
      <b/>
      <sz val="28"/>
      <name val="Arial"/>
      <family val="2"/>
    </font>
    <font>
      <sz val="28"/>
      <color theme="1"/>
      <name val="Arial"/>
      <family val="2"/>
    </font>
    <font>
      <b/>
      <sz val="14"/>
      <name val="Arial"/>
      <family val="2"/>
    </font>
    <font>
      <sz val="10"/>
      <name val="Arial"/>
      <family val="2"/>
    </font>
    <font>
      <u/>
      <sz val="12"/>
      <name val="Arial"/>
      <family val="2"/>
    </font>
    <font>
      <sz val="12"/>
      <name val="Symbol"/>
      <family val="1"/>
      <charset val="2"/>
    </font>
    <font>
      <sz val="12"/>
      <name val="Times New Roman"/>
      <family val="1"/>
    </font>
    <font>
      <b/>
      <sz val="12"/>
      <color theme="1"/>
      <name val="Arial"/>
      <family val="2"/>
    </font>
    <font>
      <sz val="10"/>
      <color rgb="FFFF0000"/>
      <name val="Arial"/>
      <family val="2"/>
    </font>
    <font>
      <sz val="10"/>
      <color theme="1"/>
      <name val="Arial"/>
      <family val="2"/>
    </font>
    <font>
      <b/>
      <sz val="10"/>
      <color theme="1"/>
      <name val="Arial"/>
      <family val="2"/>
    </font>
    <font>
      <sz val="12"/>
      <color theme="1"/>
      <name val="Symbol"/>
      <family val="1"/>
      <charset val="2"/>
    </font>
    <font>
      <sz val="12"/>
      <color theme="1"/>
      <name val="Times New Roman"/>
      <family val="1"/>
    </font>
    <font>
      <b/>
      <sz val="14"/>
      <color theme="1"/>
      <name val="Arial"/>
      <family val="2"/>
    </font>
  </fonts>
  <fills count="31">
    <fill>
      <patternFill patternType="none"/>
    </fill>
    <fill>
      <patternFill patternType="gray125"/>
    </fill>
    <fill>
      <patternFill patternType="solid">
        <fgColor theme="0"/>
        <bgColor indexed="64"/>
      </patternFill>
    </fill>
    <fill>
      <patternFill patternType="solid">
        <fgColor indexed="55"/>
        <bgColor indexed="64"/>
      </patternFill>
    </fill>
    <fill>
      <patternFill patternType="solid">
        <fgColor indexed="4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s>
  <borders count="7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auto="1"/>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2">
    <xf numFmtId="0" fontId="0" fillId="0" borderId="0"/>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164" fontId="4" fillId="0" borderId="0">
      <alignment vertical="top"/>
    </xf>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10" fillId="18"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5" borderId="0" applyNumberFormat="0" applyBorder="0" applyAlignment="0" applyProtection="0"/>
    <xf numFmtId="0" fontId="11" fillId="9" borderId="0" applyNumberFormat="0" applyBorder="0" applyAlignment="0" applyProtection="0"/>
    <xf numFmtId="0" fontId="12" fillId="26" borderId="26" applyNumberFormat="0" applyAlignment="0" applyProtection="0"/>
    <xf numFmtId="0" fontId="13" fillId="27" borderId="2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0"/>
    <xf numFmtId="0" fontId="14" fillId="0" borderId="0" applyNumberFormat="0" applyFill="0" applyBorder="0" applyAlignment="0" applyProtection="0"/>
    <xf numFmtId="0" fontId="15" fillId="10" borderId="0" applyNumberFormat="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6" fillId="0" borderId="0"/>
    <xf numFmtId="0" fontId="19" fillId="13" borderId="26" applyNumberFormat="0" applyAlignment="0" applyProtection="0"/>
    <xf numFmtId="0" fontId="20" fillId="0" borderId="31" applyNumberFormat="0" applyFill="0" applyAlignment="0" applyProtection="0"/>
    <xf numFmtId="0" fontId="21" fillId="28" borderId="0" applyNumberFormat="0" applyBorder="0" applyAlignment="0" applyProtection="0"/>
    <xf numFmtId="0" fontId="4" fillId="0" borderId="0"/>
    <xf numFmtId="0" fontId="3" fillId="0" borderId="0"/>
    <xf numFmtId="0" fontId="4" fillId="0" borderId="0"/>
    <xf numFmtId="0" fontId="4" fillId="0" borderId="0"/>
    <xf numFmtId="0" fontId="22" fillId="0" borderId="0"/>
    <xf numFmtId="0" fontId="4" fillId="0" borderId="0"/>
    <xf numFmtId="0" fontId="22" fillId="0" borderId="0"/>
    <xf numFmtId="0" fontId="22" fillId="0" borderId="0"/>
    <xf numFmtId="0" fontId="4" fillId="29" borderId="32" applyNumberFormat="0" applyFont="0" applyAlignment="0" applyProtection="0"/>
    <xf numFmtId="0" fontId="4" fillId="29" borderId="32" applyNumberFormat="0" applyFont="0" applyAlignment="0" applyProtection="0"/>
    <xf numFmtId="0" fontId="23" fillId="26" borderId="33"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lignment textRotation="90"/>
    </xf>
    <xf numFmtId="0" fontId="4" fillId="0" borderId="0"/>
    <xf numFmtId="164" fontId="4" fillId="0" borderId="0">
      <alignment vertical="top"/>
    </xf>
    <xf numFmtId="0" fontId="24" fillId="0" borderId="0"/>
    <xf numFmtId="0" fontId="24" fillId="0" borderId="0"/>
    <xf numFmtId="0" fontId="5" fillId="0" borderId="0"/>
    <xf numFmtId="0" fontId="25" fillId="0" borderId="0" applyNumberFormat="0" applyFill="0" applyBorder="0" applyAlignment="0" applyProtection="0"/>
    <xf numFmtId="0" fontId="26" fillId="0" borderId="34" applyNumberFormat="0" applyFill="0" applyAlignment="0" applyProtection="0"/>
    <xf numFmtId="0" fontId="27" fillId="0" borderId="0" applyNumberFormat="0" applyFill="0" applyBorder="0" applyAlignment="0" applyProtection="0"/>
    <xf numFmtId="0" fontId="6" fillId="0" borderId="0"/>
    <xf numFmtId="9" fontId="28" fillId="0" borderId="0" applyFont="0" applyFill="0" applyBorder="0" applyAlignment="0" applyProtection="0"/>
    <xf numFmtId="0" fontId="2" fillId="0" borderId="0"/>
    <xf numFmtId="0" fontId="1" fillId="0" borderId="0"/>
    <xf numFmtId="0" fontId="39" fillId="0" borderId="0"/>
    <xf numFmtId="0" fontId="1" fillId="0" borderId="0"/>
    <xf numFmtId="9" fontId="4" fillId="0" borderId="0" applyFont="0" applyFill="0" applyBorder="0" applyAlignment="0" applyProtection="0"/>
    <xf numFmtId="0" fontId="1" fillId="0" borderId="0"/>
  </cellStyleXfs>
  <cellXfs count="268">
    <xf numFmtId="0" fontId="0" fillId="0" borderId="0" xfId="0"/>
    <xf numFmtId="165" fontId="7" fillId="7" borderId="10" xfId="0" applyNumberFormat="1" applyFont="1" applyFill="1" applyBorder="1" applyAlignment="1" applyProtection="1">
      <alignment horizontal="right" vertical="center"/>
      <protection locked="0"/>
    </xf>
    <xf numFmtId="165" fontId="7" fillId="7" borderId="15" xfId="0" applyNumberFormat="1" applyFont="1" applyFill="1" applyBorder="1" applyAlignment="1" applyProtection="1">
      <alignment horizontal="right" vertical="center"/>
      <protection locked="0"/>
    </xf>
    <xf numFmtId="0" fontId="4" fillId="0" borderId="0" xfId="0" applyFont="1" applyAlignment="1" applyProtection="1"/>
    <xf numFmtId="0" fontId="4" fillId="0" borderId="0" xfId="0" applyFont="1" applyAlignment="1" applyProtection="1">
      <alignment vertical="center" wrapText="1"/>
    </xf>
    <xf numFmtId="0" fontId="4" fillId="0" borderId="0" xfId="0" applyFont="1" applyAlignment="1" applyProtection="1">
      <alignment wrapText="1"/>
    </xf>
    <xf numFmtId="0" fontId="7" fillId="2" borderId="0" xfId="0" applyFont="1" applyFill="1" applyAlignment="1" applyProtection="1">
      <alignment horizontal="left" vertical="center"/>
    </xf>
    <xf numFmtId="0" fontId="30" fillId="2" borderId="0" xfId="0" applyFont="1" applyFill="1" applyAlignment="1" applyProtection="1">
      <alignment horizontal="left" vertical="center"/>
    </xf>
    <xf numFmtId="0" fontId="30" fillId="0" borderId="0" xfId="0" applyFont="1" applyAlignment="1" applyProtection="1">
      <alignment horizontal="left" vertical="center"/>
    </xf>
    <xf numFmtId="0" fontId="7" fillId="2" borderId="0" xfId="0" applyFont="1" applyFill="1" applyAlignment="1" applyProtection="1">
      <alignment horizontal="right" vertical="center"/>
    </xf>
    <xf numFmtId="0" fontId="5" fillId="2" borderId="0" xfId="0" applyFont="1" applyFill="1" applyAlignment="1" applyProtection="1">
      <alignment horizontal="left" vertical="center"/>
    </xf>
    <xf numFmtId="0" fontId="7" fillId="2" borderId="0" xfId="0" applyFont="1" applyFill="1" applyBorder="1" applyAlignment="1" applyProtection="1">
      <alignment horizontal="right" vertical="center"/>
    </xf>
    <xf numFmtId="0" fontId="7" fillId="0" borderId="0" xfId="0" applyFont="1" applyAlignment="1" applyProtection="1">
      <alignment horizontal="left" vertical="center"/>
    </xf>
    <xf numFmtId="165" fontId="5" fillId="5" borderId="11" xfId="0" applyNumberFormat="1" applyFont="1" applyFill="1" applyBorder="1" applyAlignment="1" applyProtection="1">
      <alignment horizontal="right" vertical="center"/>
    </xf>
    <xf numFmtId="165" fontId="29" fillId="5" borderId="8" xfId="0" applyNumberFormat="1" applyFont="1" applyFill="1" applyBorder="1" applyAlignment="1" applyProtection="1">
      <alignment horizontal="right" vertical="center"/>
    </xf>
    <xf numFmtId="0" fontId="33" fillId="2" borderId="0" xfId="0" applyFont="1" applyFill="1" applyAlignment="1" applyProtection="1">
      <alignment horizontal="left" vertical="center"/>
    </xf>
    <xf numFmtId="0" fontId="33" fillId="0" borderId="0" xfId="0" applyFont="1" applyAlignment="1" applyProtection="1">
      <alignment horizontal="left" vertical="center"/>
    </xf>
    <xf numFmtId="0" fontId="33" fillId="2" borderId="0" xfId="0" applyFont="1" applyFill="1" applyBorder="1" applyAlignment="1" applyProtection="1">
      <alignment horizontal="right" vertical="center" wrapText="1"/>
    </xf>
    <xf numFmtId="0" fontId="33" fillId="2" borderId="0" xfId="0" applyFont="1" applyFill="1" applyBorder="1" applyAlignment="1" applyProtection="1">
      <alignment horizontal="right" vertical="center" textRotation="90" wrapText="1"/>
    </xf>
    <xf numFmtId="0" fontId="29" fillId="2" borderId="0" xfId="0" applyFont="1" applyFill="1" applyBorder="1" applyAlignment="1" applyProtection="1">
      <alignment horizontal="left" vertical="center"/>
    </xf>
    <xf numFmtId="0" fontId="33" fillId="2" borderId="0" xfId="0" applyFont="1" applyFill="1" applyAlignment="1" applyProtection="1">
      <alignment horizontal="right" vertical="center"/>
    </xf>
    <xf numFmtId="0" fontId="34" fillId="5" borderId="23" xfId="0" applyFont="1" applyFill="1" applyBorder="1" applyAlignment="1" applyProtection="1">
      <alignment horizontal="center" vertical="center"/>
    </xf>
    <xf numFmtId="0" fontId="33" fillId="2" borderId="0" xfId="0" applyFont="1" applyFill="1" applyBorder="1" applyAlignment="1" applyProtection="1">
      <alignment horizontal="left" vertical="center"/>
    </xf>
    <xf numFmtId="0" fontId="33" fillId="0" borderId="0" xfId="0" applyFont="1" applyBorder="1" applyAlignment="1" applyProtection="1">
      <alignment horizontal="left" vertical="center"/>
    </xf>
    <xf numFmtId="165" fontId="33" fillId="2" borderId="0" xfId="0" applyNumberFormat="1" applyFont="1" applyFill="1" applyAlignment="1" applyProtection="1">
      <alignment horizontal="right" vertical="center"/>
    </xf>
    <xf numFmtId="0" fontId="7" fillId="0" borderId="0" xfId="0" applyFont="1" applyAlignment="1" applyProtection="1">
      <alignment horizontal="right" vertical="center"/>
    </xf>
    <xf numFmtId="0" fontId="0" fillId="2" borderId="0" xfId="0" applyFill="1" applyProtection="1"/>
    <xf numFmtId="0" fontId="0" fillId="0" borderId="0" xfId="0" applyProtection="1"/>
    <xf numFmtId="0" fontId="0" fillId="2" borderId="0" xfId="0" applyFill="1" applyBorder="1" applyAlignment="1" applyProtection="1">
      <alignment vertical="center"/>
    </xf>
    <xf numFmtId="165" fontId="0" fillId="2" borderId="17" xfId="0" applyNumberFormat="1" applyFill="1" applyBorder="1" applyAlignment="1" applyProtection="1">
      <alignment vertical="center"/>
    </xf>
    <xf numFmtId="165" fontId="29" fillId="5" borderId="8" xfId="0" applyNumberFormat="1" applyFont="1" applyFill="1" applyBorder="1" applyAlignment="1" applyProtection="1">
      <alignment horizontal="center" vertical="center"/>
    </xf>
    <xf numFmtId="0" fontId="0" fillId="0" borderId="0" xfId="0" applyFill="1" applyBorder="1" applyProtection="1"/>
    <xf numFmtId="0" fontId="0" fillId="2" borderId="0" xfId="0" applyFill="1" applyAlignment="1" applyProtection="1">
      <alignment vertical="center"/>
    </xf>
    <xf numFmtId="0" fontId="0" fillId="0" borderId="0" xfId="0" applyAlignment="1" applyProtection="1">
      <alignment vertical="center"/>
    </xf>
    <xf numFmtId="165" fontId="7" fillId="4" borderId="19" xfId="0" applyNumberFormat="1" applyFont="1" applyFill="1" applyBorder="1" applyAlignment="1" applyProtection="1">
      <alignment horizontal="center" vertical="center"/>
      <protection locked="0"/>
    </xf>
    <xf numFmtId="0" fontId="33" fillId="2" borderId="0" xfId="0" applyFont="1" applyFill="1" applyBorder="1" applyAlignment="1" applyProtection="1">
      <alignment horizontal="center" vertical="center"/>
    </xf>
    <xf numFmtId="0" fontId="29" fillId="0" borderId="0" xfId="0" applyFont="1" applyFill="1" applyBorder="1" applyAlignment="1" applyProtection="1">
      <alignment horizontal="left" vertical="center"/>
    </xf>
    <xf numFmtId="165" fontId="29" fillId="0" borderId="0" xfId="0" applyNumberFormat="1"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31" fillId="0" borderId="0" xfId="0" applyFont="1" applyFill="1" applyBorder="1" applyAlignment="1" applyProtection="1">
      <alignment horizontal="center" vertical="center" wrapText="1"/>
    </xf>
    <xf numFmtId="0" fontId="7" fillId="0" borderId="0" xfId="0" applyFont="1" applyFill="1" applyAlignment="1" applyProtection="1">
      <alignment horizontal="right" vertical="center"/>
    </xf>
    <xf numFmtId="0" fontId="7" fillId="0" borderId="0" xfId="0" applyFont="1" applyFill="1" applyAlignment="1" applyProtection="1">
      <alignment horizontal="left" vertical="center"/>
    </xf>
    <xf numFmtId="165" fontId="7" fillId="7" borderId="43" xfId="0" applyNumberFormat="1" applyFont="1" applyFill="1" applyBorder="1" applyAlignment="1" applyProtection="1">
      <alignment horizontal="right" vertical="center"/>
      <protection locked="0"/>
    </xf>
    <xf numFmtId="165" fontId="7" fillId="7" borderId="8" xfId="0" applyNumberFormat="1" applyFont="1" applyFill="1" applyBorder="1" applyAlignment="1" applyProtection="1">
      <alignment horizontal="right" vertical="center"/>
      <protection locked="0"/>
    </xf>
    <xf numFmtId="0" fontId="29" fillId="6" borderId="4"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165" fontId="36" fillId="30" borderId="19" xfId="0" applyNumberFormat="1" applyFont="1" applyFill="1" applyBorder="1" applyAlignment="1" applyProtection="1">
      <alignment horizontal="right" vertical="center"/>
    </xf>
    <xf numFmtId="0" fontId="7" fillId="0" borderId="0" xfId="0" applyFont="1" applyAlignment="1" applyProtection="1">
      <alignment horizontal="center"/>
    </xf>
    <xf numFmtId="0" fontId="7" fillId="2" borderId="0" xfId="0" applyFont="1" applyFill="1" applyAlignment="1" applyProtection="1">
      <alignment horizontal="center"/>
    </xf>
    <xf numFmtId="0" fontId="7" fillId="4" borderId="12" xfId="0" applyFont="1" applyFill="1" applyBorder="1" applyAlignment="1" applyProtection="1">
      <alignment horizontal="left" vertical="center" wrapText="1"/>
      <protection locked="0"/>
    </xf>
    <xf numFmtId="0" fontId="8" fillId="4" borderId="12" xfId="0" applyFont="1" applyFill="1" applyBorder="1" applyAlignment="1" applyProtection="1">
      <alignment horizontal="left" vertical="center" wrapText="1"/>
      <protection locked="0"/>
    </xf>
    <xf numFmtId="0" fontId="7" fillId="0" borderId="18" xfId="0" applyFont="1" applyBorder="1" applyAlignment="1" applyProtection="1">
      <alignment horizontal="center"/>
    </xf>
    <xf numFmtId="0" fontId="29" fillId="2" borderId="0" xfId="0" applyFont="1" applyFill="1" applyAlignment="1" applyProtection="1">
      <alignment horizontal="right" vertical="center"/>
    </xf>
    <xf numFmtId="0" fontId="33" fillId="2" borderId="0" xfId="0" applyFont="1" applyFill="1" applyBorder="1" applyAlignment="1" applyProtection="1">
      <alignment horizontal="right" vertical="center"/>
    </xf>
    <xf numFmtId="0" fontId="7" fillId="2" borderId="38" xfId="0" applyFont="1" applyFill="1" applyBorder="1" applyAlignment="1" applyProtection="1">
      <alignment horizontal="left" vertical="center"/>
    </xf>
    <xf numFmtId="0" fontId="7" fillId="2" borderId="18" xfId="0" applyFont="1" applyFill="1" applyBorder="1" applyAlignment="1" applyProtection="1">
      <alignment horizontal="left" vertical="center"/>
    </xf>
    <xf numFmtId="165" fontId="7" fillId="7" borderId="12" xfId="0" applyNumberFormat="1" applyFont="1" applyFill="1" applyBorder="1" applyAlignment="1" applyProtection="1">
      <alignment horizontal="right" vertical="center"/>
      <protection locked="0"/>
    </xf>
    <xf numFmtId="165" fontId="5" fillId="5" borderId="12" xfId="0" applyNumberFormat="1" applyFont="1" applyFill="1" applyBorder="1" applyAlignment="1" applyProtection="1">
      <alignment horizontal="right" vertical="center"/>
    </xf>
    <xf numFmtId="165" fontId="29" fillId="5" borderId="12" xfId="0" applyNumberFormat="1" applyFont="1" applyFill="1" applyBorder="1" applyAlignment="1" applyProtection="1">
      <alignment horizontal="right" vertical="center"/>
    </xf>
    <xf numFmtId="165" fontId="5" fillId="5" borderId="19" xfId="0" applyNumberFormat="1" applyFont="1" applyFill="1" applyBorder="1" applyAlignment="1" applyProtection="1">
      <alignment horizontal="right" vertical="center"/>
    </xf>
    <xf numFmtId="0" fontId="29" fillId="2" borderId="20" xfId="0" applyFont="1" applyFill="1" applyBorder="1" applyAlignment="1" applyProtection="1">
      <alignment horizontal="left" vertical="center"/>
    </xf>
    <xf numFmtId="165" fontId="29" fillId="5" borderId="21" xfId="0" applyNumberFormat="1" applyFont="1" applyFill="1" applyBorder="1" applyAlignment="1" applyProtection="1">
      <alignment horizontal="right" vertical="center"/>
    </xf>
    <xf numFmtId="165" fontId="29" fillId="5" borderId="25" xfId="0" applyNumberFormat="1" applyFont="1" applyFill="1" applyBorder="1" applyAlignment="1" applyProtection="1">
      <alignment horizontal="right" vertical="center"/>
    </xf>
    <xf numFmtId="0" fontId="7" fillId="2" borderId="41" xfId="0" applyFont="1" applyFill="1" applyBorder="1" applyAlignment="1" applyProtection="1">
      <alignment horizontal="left" vertical="center"/>
    </xf>
    <xf numFmtId="0" fontId="7" fillId="2" borderId="42" xfId="0" applyFont="1" applyFill="1" applyBorder="1" applyAlignment="1" applyProtection="1">
      <alignment horizontal="left" vertical="center"/>
    </xf>
    <xf numFmtId="0" fontId="29" fillId="0" borderId="20" xfId="0" applyFont="1" applyBorder="1" applyAlignment="1" applyProtection="1">
      <alignment horizontal="left" vertical="center"/>
    </xf>
    <xf numFmtId="0" fontId="29" fillId="5" borderId="24" xfId="0" applyFont="1" applyFill="1" applyBorder="1" applyAlignment="1" applyProtection="1">
      <alignment horizontal="center" vertical="center"/>
    </xf>
    <xf numFmtId="165" fontId="7" fillId="7" borderId="44" xfId="0" applyNumberFormat="1" applyFont="1" applyFill="1" applyBorder="1" applyAlignment="1" applyProtection="1">
      <alignment horizontal="right" vertical="center"/>
      <protection locked="0"/>
    </xf>
    <xf numFmtId="165" fontId="7" fillId="7" borderId="46" xfId="0" applyNumberFormat="1" applyFont="1" applyFill="1" applyBorder="1" applyAlignment="1" applyProtection="1">
      <alignment horizontal="right" vertical="center"/>
      <protection locked="0"/>
    </xf>
    <xf numFmtId="0" fontId="33" fillId="2" borderId="9" xfId="0" applyFont="1" applyFill="1" applyBorder="1" applyAlignment="1" applyProtection="1">
      <alignment horizontal="left" vertical="center" wrapText="1"/>
    </xf>
    <xf numFmtId="0" fontId="29" fillId="5" borderId="14" xfId="0" applyFont="1" applyFill="1" applyBorder="1" applyAlignment="1" applyProtection="1">
      <alignment horizontal="left" vertical="center"/>
    </xf>
    <xf numFmtId="0" fontId="29" fillId="5" borderId="15" xfId="0" applyFont="1" applyFill="1" applyBorder="1" applyAlignment="1" applyProtection="1">
      <alignment horizontal="center" vertical="center"/>
    </xf>
    <xf numFmtId="0" fontId="29" fillId="0" borderId="14" xfId="0" applyFont="1" applyBorder="1" applyAlignment="1" applyProtection="1">
      <alignment horizontal="left" vertical="center"/>
    </xf>
    <xf numFmtId="165" fontId="29" fillId="5" borderId="24" xfId="0" applyNumberFormat="1" applyFont="1" applyFill="1" applyBorder="1" applyAlignment="1" applyProtection="1">
      <alignment horizontal="right" vertical="center"/>
    </xf>
    <xf numFmtId="0" fontId="29" fillId="2" borderId="22" xfId="0" applyFont="1" applyFill="1" applyBorder="1" applyAlignment="1" applyProtection="1">
      <alignment horizontal="left" vertical="center"/>
    </xf>
    <xf numFmtId="0" fontId="29" fillId="5" borderId="13" xfId="0" applyFont="1" applyFill="1" applyBorder="1" applyAlignment="1" applyProtection="1">
      <alignment horizontal="center" vertical="center"/>
    </xf>
    <xf numFmtId="0" fontId="29" fillId="0" borderId="20" xfId="0" applyFont="1" applyBorder="1" applyAlignment="1" applyProtection="1">
      <alignment horizontal="left" vertical="center" wrapText="1"/>
    </xf>
    <xf numFmtId="165" fontId="7" fillId="0" borderId="0" xfId="0" applyNumberFormat="1" applyFont="1" applyFill="1" applyBorder="1" applyAlignment="1" applyProtection="1">
      <alignment horizontal="right" vertical="center"/>
    </xf>
    <xf numFmtId="0" fontId="38" fillId="0" borderId="0" xfId="0" applyFont="1" applyAlignment="1" applyProtection="1"/>
    <xf numFmtId="9" fontId="35" fillId="0" borderId="13" xfId="95" applyFont="1" applyFill="1" applyBorder="1" applyAlignment="1" applyProtection="1">
      <alignment horizontal="right" vertical="center"/>
    </xf>
    <xf numFmtId="166" fontId="35" fillId="0" borderId="19" xfId="0" applyNumberFormat="1" applyFont="1" applyFill="1" applyBorder="1" applyAlignment="1" applyProtection="1">
      <alignment horizontal="right" vertical="center"/>
    </xf>
    <xf numFmtId="0" fontId="7" fillId="2" borderId="0" xfId="0" applyFont="1" applyFill="1" applyBorder="1" applyAlignment="1" applyProtection="1">
      <alignment horizontal="center"/>
    </xf>
    <xf numFmtId="0" fontId="4" fillId="2" borderId="0" xfId="0" applyFont="1" applyFill="1" applyBorder="1" applyAlignment="1" applyProtection="1">
      <alignment vertical="center"/>
    </xf>
    <xf numFmtId="0" fontId="7" fillId="0" borderId="49" xfId="0" applyFont="1" applyBorder="1" applyAlignment="1" applyProtection="1">
      <alignment horizontal="center"/>
    </xf>
    <xf numFmtId="0" fontId="0" fillId="2" borderId="0" xfId="0" applyFill="1" applyBorder="1" applyProtection="1"/>
    <xf numFmtId="0" fontId="7" fillId="4" borderId="12" xfId="0" applyFont="1" applyFill="1" applyBorder="1" applyAlignment="1" applyProtection="1">
      <alignment vertical="center" wrapText="1"/>
      <protection locked="0"/>
    </xf>
    <xf numFmtId="0" fontId="8" fillId="4" borderId="12" xfId="0" applyFont="1" applyFill="1" applyBorder="1" applyAlignment="1" applyProtection="1">
      <alignment vertical="center" wrapText="1"/>
      <protection locked="0"/>
    </xf>
    <xf numFmtId="0" fontId="8" fillId="4" borderId="50" xfId="0" applyFont="1" applyFill="1" applyBorder="1" applyAlignment="1" applyProtection="1">
      <alignment vertical="center" wrapText="1"/>
      <protection locked="0"/>
    </xf>
    <xf numFmtId="165" fontId="7" fillId="7" borderId="19"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left" vertical="center" wrapText="1"/>
    </xf>
    <xf numFmtId="165" fontId="7" fillId="7" borderId="11" xfId="0" applyNumberFormat="1" applyFont="1" applyFill="1" applyBorder="1" applyAlignment="1" applyProtection="1">
      <alignment horizontal="center" vertical="center" wrapText="1"/>
      <protection locked="0"/>
    </xf>
    <xf numFmtId="0" fontId="7" fillId="0" borderId="10" xfId="0" applyFont="1" applyFill="1" applyBorder="1" applyAlignment="1" applyProtection="1">
      <alignment horizontal="left" vertical="center" wrapText="1"/>
    </xf>
    <xf numFmtId="165" fontId="7" fillId="7" borderId="56" xfId="0" applyNumberFormat="1" applyFont="1" applyFill="1" applyBorder="1" applyAlignment="1" applyProtection="1">
      <alignment horizontal="right" vertical="center"/>
      <protection locked="0"/>
    </xf>
    <xf numFmtId="165" fontId="33" fillId="2" borderId="0" xfId="0" applyNumberFormat="1" applyFont="1" applyFill="1" applyBorder="1" applyAlignment="1" applyProtection="1">
      <alignment horizontal="right" vertical="center"/>
    </xf>
    <xf numFmtId="0" fontId="34" fillId="5" borderId="37" xfId="0" applyFont="1" applyFill="1" applyBorder="1" applyAlignment="1" applyProtection="1">
      <alignment horizontal="center" vertical="center" wrapText="1"/>
    </xf>
    <xf numFmtId="0" fontId="4" fillId="2" borderId="4" xfId="0" applyFont="1" applyFill="1" applyBorder="1" applyProtection="1">
      <protection hidden="1"/>
    </xf>
    <xf numFmtId="0" fontId="4" fillId="2" borderId="6" xfId="0" applyFont="1" applyFill="1" applyBorder="1" applyProtection="1">
      <protection hidden="1"/>
    </xf>
    <xf numFmtId="0" fontId="7" fillId="2" borderId="9" xfId="0" applyFont="1" applyFill="1" applyBorder="1" applyProtection="1">
      <protection hidden="1"/>
    </xf>
    <xf numFmtId="0" fontId="7" fillId="2" borderId="17" xfId="0" applyFont="1" applyFill="1" applyBorder="1" applyProtection="1">
      <protection hidden="1"/>
    </xf>
    <xf numFmtId="0" fontId="4" fillId="2" borderId="9" xfId="0" applyFont="1" applyFill="1" applyBorder="1" applyProtection="1">
      <protection hidden="1"/>
    </xf>
    <xf numFmtId="0" fontId="4" fillId="2" borderId="17" xfId="0" applyFont="1" applyFill="1" applyBorder="1" applyProtection="1">
      <protection hidden="1"/>
    </xf>
    <xf numFmtId="0" fontId="4" fillId="2" borderId="7" xfId="0" applyFont="1" applyFill="1" applyBorder="1" applyProtection="1">
      <protection hidden="1"/>
    </xf>
    <xf numFmtId="0" fontId="4" fillId="2" borderId="51" xfId="0" applyFont="1" applyFill="1" applyBorder="1" applyProtection="1">
      <protection hidden="1"/>
    </xf>
    <xf numFmtId="0" fontId="29" fillId="2" borderId="4" xfId="0" applyFont="1" applyFill="1" applyBorder="1" applyProtection="1">
      <protection hidden="1"/>
    </xf>
    <xf numFmtId="0" fontId="32" fillId="2" borderId="17" xfId="0" applyFont="1" applyFill="1" applyBorder="1" applyProtection="1">
      <protection hidden="1"/>
    </xf>
    <xf numFmtId="14" fontId="7" fillId="7" borderId="62" xfId="0" applyNumberFormat="1" applyFont="1" applyFill="1" applyBorder="1" applyAlignment="1" applyProtection="1">
      <protection locked="0"/>
    </xf>
    <xf numFmtId="0" fontId="7" fillId="7" borderId="61" xfId="0" applyFont="1" applyFill="1" applyBorder="1" applyAlignment="1" applyProtection="1">
      <protection locked="0"/>
    </xf>
    <xf numFmtId="0" fontId="7" fillId="7" borderId="60" xfId="0" applyFont="1" applyFill="1" applyBorder="1" applyAlignment="1" applyProtection="1">
      <protection locked="0"/>
    </xf>
    <xf numFmtId="0" fontId="7" fillId="4" borderId="10" xfId="0" applyFont="1" applyFill="1" applyBorder="1" applyAlignment="1" applyProtection="1">
      <alignment horizontal="left" vertical="center" wrapText="1"/>
      <protection locked="0"/>
    </xf>
    <xf numFmtId="165" fontId="7" fillId="4" borderId="11" xfId="0" applyNumberFormat="1" applyFont="1" applyFill="1" applyBorder="1" applyAlignment="1" applyProtection="1">
      <alignment horizontal="center" vertical="center"/>
      <protection locked="0"/>
    </xf>
    <xf numFmtId="0" fontId="7" fillId="4" borderId="10" xfId="0" applyFont="1" applyFill="1" applyBorder="1" applyAlignment="1" applyProtection="1">
      <alignment vertical="center" wrapText="1"/>
      <protection locked="0"/>
    </xf>
    <xf numFmtId="165" fontId="7" fillId="7" borderId="59" xfId="0" applyNumberFormat="1" applyFont="1" applyFill="1" applyBorder="1" applyAlignment="1" applyProtection="1">
      <alignment horizontal="center" vertical="center" wrapText="1"/>
      <protection locked="0"/>
    </xf>
    <xf numFmtId="165" fontId="38" fillId="5" borderId="3" xfId="0" applyNumberFormat="1" applyFont="1" applyFill="1" applyBorder="1" applyAlignment="1" applyProtection="1">
      <alignment horizontal="center" vertical="center" wrapText="1"/>
    </xf>
    <xf numFmtId="0" fontId="7" fillId="5" borderId="38" xfId="0" applyFont="1" applyFill="1" applyBorder="1" applyAlignment="1" applyProtection="1">
      <alignment horizontal="center"/>
    </xf>
    <xf numFmtId="0" fontId="7" fillId="5" borderId="18" xfId="0" applyFont="1" applyFill="1" applyBorder="1" applyAlignment="1" applyProtection="1">
      <alignment horizontal="center"/>
    </xf>
    <xf numFmtId="0" fontId="7" fillId="5" borderId="49" xfId="0" applyFont="1" applyFill="1" applyBorder="1" applyAlignment="1" applyProtection="1">
      <alignment horizontal="center"/>
    </xf>
    <xf numFmtId="0" fontId="0" fillId="2" borderId="0" xfId="0" applyFill="1" applyAlignment="1" applyProtection="1">
      <alignment horizontal="center"/>
    </xf>
    <xf numFmtId="165" fontId="38" fillId="5" borderId="3" xfId="0" applyNumberFormat="1" applyFont="1" applyFill="1" applyBorder="1" applyAlignment="1" applyProtection="1">
      <alignment horizontal="left" vertical="center" wrapText="1"/>
    </xf>
    <xf numFmtId="165" fontId="5" fillId="5" borderId="10" xfId="0" applyNumberFormat="1" applyFont="1" applyFill="1" applyBorder="1" applyAlignment="1" applyProtection="1">
      <alignment horizontal="right" vertical="center"/>
    </xf>
    <xf numFmtId="166" fontId="35" fillId="0" borderId="25" xfId="0" applyNumberFormat="1" applyFont="1" applyFill="1" applyBorder="1" applyAlignment="1" applyProtection="1">
      <alignment horizontal="right" vertical="center"/>
    </xf>
    <xf numFmtId="3" fontId="37" fillId="0" borderId="19" xfId="0" applyNumberFormat="1" applyFont="1" applyFill="1" applyBorder="1" applyAlignment="1" applyProtection="1">
      <alignment horizontal="right" vertical="center"/>
    </xf>
    <xf numFmtId="0" fontId="29" fillId="5" borderId="37" xfId="0" applyFont="1" applyFill="1" applyBorder="1" applyAlignment="1" applyProtection="1">
      <alignment horizontal="center" vertical="center" wrapText="1"/>
    </xf>
    <xf numFmtId="0" fontId="33" fillId="2" borderId="5" xfId="0" applyFont="1" applyFill="1" applyBorder="1" applyAlignment="1" applyProtection="1">
      <alignment horizontal="right" vertical="center"/>
    </xf>
    <xf numFmtId="0" fontId="29" fillId="2" borderId="0" xfId="0" applyFont="1" applyFill="1" applyBorder="1" applyAlignment="1" applyProtection="1">
      <alignment vertical="center"/>
    </xf>
    <xf numFmtId="0" fontId="29" fillId="5" borderId="8" xfId="0" applyFont="1" applyFill="1" applyBorder="1" applyAlignment="1" applyProtection="1">
      <alignment vertical="center"/>
    </xf>
    <xf numFmtId="0" fontId="33" fillId="2" borderId="17" xfId="0" applyFont="1" applyFill="1" applyBorder="1" applyAlignment="1" applyProtection="1">
      <alignment horizontal="right" vertical="center"/>
    </xf>
    <xf numFmtId="165" fontId="29" fillId="5" borderId="63" xfId="0" applyNumberFormat="1" applyFont="1" applyFill="1" applyBorder="1" applyAlignment="1" applyProtection="1">
      <alignment horizontal="right" vertical="center"/>
    </xf>
    <xf numFmtId="165" fontId="5" fillId="5" borderId="50" xfId="0" applyNumberFormat="1" applyFont="1" applyFill="1" applyBorder="1" applyAlignment="1" applyProtection="1">
      <alignment horizontal="right" vertical="center"/>
    </xf>
    <xf numFmtId="165" fontId="7" fillId="4" borderId="59" xfId="0" applyNumberFormat="1" applyFont="1" applyFill="1" applyBorder="1" applyAlignment="1" applyProtection="1">
      <alignment horizontal="center" vertical="center"/>
      <protection locked="0"/>
    </xf>
    <xf numFmtId="165" fontId="5" fillId="5" borderId="3" xfId="0" applyNumberFormat="1" applyFont="1" applyFill="1" applyBorder="1" applyAlignment="1" applyProtection="1">
      <alignment horizontal="center" vertical="center"/>
    </xf>
    <xf numFmtId="0" fontId="8" fillId="4" borderId="50" xfId="0" applyFont="1" applyFill="1" applyBorder="1" applyAlignment="1" applyProtection="1">
      <alignment horizontal="left" vertical="center" wrapText="1"/>
      <protection locked="0"/>
    </xf>
    <xf numFmtId="165" fontId="5" fillId="5" borderId="24" xfId="0" applyNumberFormat="1" applyFont="1" applyFill="1" applyBorder="1" applyAlignment="1" applyProtection="1">
      <alignment horizontal="center" vertical="center"/>
      <protection hidden="1"/>
    </xf>
    <xf numFmtId="165" fontId="5" fillId="5" borderId="8" xfId="0" applyNumberFormat="1" applyFont="1" applyFill="1" applyBorder="1" applyAlignment="1" applyProtection="1">
      <alignment horizontal="center" vertical="center"/>
      <protection hidden="1"/>
    </xf>
    <xf numFmtId="0" fontId="7" fillId="4" borderId="50" xfId="0" applyFont="1" applyFill="1" applyBorder="1" applyAlignment="1" applyProtection="1">
      <alignment horizontal="left" vertical="center" wrapText="1"/>
      <protection locked="0"/>
    </xf>
    <xf numFmtId="165" fontId="5" fillId="5" borderId="8" xfId="0" applyNumberFormat="1" applyFont="1" applyFill="1" applyBorder="1" applyAlignment="1" applyProtection="1">
      <alignment horizontal="center" vertical="center"/>
    </xf>
    <xf numFmtId="0" fontId="5" fillId="5" borderId="8" xfId="0" applyFont="1" applyFill="1" applyBorder="1" applyAlignment="1" applyProtection="1">
      <alignment horizontal="center" vertical="center" wrapText="1"/>
    </xf>
    <xf numFmtId="0" fontId="38" fillId="0" borderId="37" xfId="0" applyFont="1" applyBorder="1" applyAlignment="1">
      <alignment horizontal="center" vertical="center" wrapText="1"/>
    </xf>
    <xf numFmtId="0" fontId="0" fillId="0" borderId="0" xfId="0" applyAlignment="1">
      <alignment vertical="center" wrapText="1"/>
    </xf>
    <xf numFmtId="0" fontId="6" fillId="0" borderId="0" xfId="0" applyFont="1" applyAlignment="1">
      <alignment vertical="center" wrapText="1"/>
    </xf>
    <xf numFmtId="0" fontId="6" fillId="0" borderId="22" xfId="0" applyFont="1" applyBorder="1" applyAlignment="1">
      <alignment horizontal="center" vertical="center" wrapText="1"/>
    </xf>
    <xf numFmtId="0" fontId="6" fillId="6" borderId="8" xfId="0" applyFont="1" applyFill="1" applyBorder="1" applyAlignment="1">
      <alignment vertical="center" wrapText="1"/>
    </xf>
    <xf numFmtId="0" fontId="0" fillId="0" borderId="18" xfId="0" applyBorder="1" applyAlignment="1">
      <alignment vertical="center" wrapText="1"/>
    </xf>
    <xf numFmtId="0" fontId="6"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0" fillId="0" borderId="0" xfId="0" applyFont="1" applyAlignment="1">
      <alignment horizontal="left" vertical="center" wrapText="1"/>
    </xf>
    <xf numFmtId="0" fontId="41"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wrapText="1"/>
    </xf>
    <xf numFmtId="0" fontId="7" fillId="0" borderId="0" xfId="0" applyFont="1" applyAlignment="1">
      <alignment vertical="center" wrapText="1"/>
    </xf>
    <xf numFmtId="0" fontId="5" fillId="0" borderId="0" xfId="0" applyFont="1" applyAlignment="1">
      <alignment horizontal="left" vertical="center" wrapText="1"/>
    </xf>
    <xf numFmtId="0" fontId="6" fillId="0" borderId="68" xfId="0" applyFont="1" applyBorder="1" applyAlignment="1">
      <alignment horizontal="center" vertical="center" wrapText="1"/>
    </xf>
    <xf numFmtId="3" fontId="0" fillId="0" borderId="69" xfId="0" applyNumberFormat="1" applyBorder="1" applyAlignment="1">
      <alignment vertical="center" wrapText="1"/>
    </xf>
    <xf numFmtId="3" fontId="0" fillId="0" borderId="70" xfId="0" applyNumberFormat="1" applyBorder="1" applyAlignment="1">
      <alignment vertical="center" wrapText="1"/>
    </xf>
    <xf numFmtId="3" fontId="0" fillId="0" borderId="71" xfId="0" applyNumberFormat="1" applyBorder="1" applyAlignment="1">
      <alignment vertical="center" wrapText="1"/>
    </xf>
    <xf numFmtId="3" fontId="6" fillId="0" borderId="69" xfId="0" applyNumberFormat="1" applyFont="1" applyBorder="1" applyAlignment="1">
      <alignment vertical="center" wrapText="1"/>
    </xf>
    <xf numFmtId="0" fontId="44" fillId="0" borderId="0" xfId="0" applyFont="1" applyAlignment="1" applyProtection="1">
      <alignment vertical="center" wrapText="1"/>
    </xf>
    <xf numFmtId="0" fontId="43" fillId="0" borderId="0" xfId="0" applyFont="1" applyAlignment="1">
      <alignment horizontal="left" vertical="center" wrapText="1"/>
    </xf>
    <xf numFmtId="0" fontId="1" fillId="0" borderId="0" xfId="0" applyFont="1" applyAlignment="1">
      <alignment horizontal="left" vertical="center" wrapText="1"/>
    </xf>
    <xf numFmtId="0" fontId="45" fillId="0" borderId="0" xfId="0" applyFont="1" applyAlignment="1" applyProtection="1">
      <alignment vertical="center" wrapText="1"/>
    </xf>
    <xf numFmtId="0" fontId="1" fillId="0" borderId="0" xfId="0" applyFont="1" applyAlignment="1" applyProtection="1">
      <alignment vertical="center" wrapText="1"/>
    </xf>
    <xf numFmtId="0" fontId="47" fillId="0" borderId="0" xfId="0" applyFont="1" applyAlignment="1">
      <alignment horizontal="left" vertical="center" wrapText="1"/>
    </xf>
    <xf numFmtId="0" fontId="1" fillId="0" borderId="50" xfId="0" applyFont="1" applyFill="1" applyBorder="1" applyAlignment="1" applyProtection="1">
      <alignment horizontal="left" vertical="center" wrapText="1"/>
    </xf>
    <xf numFmtId="0" fontId="1" fillId="0" borderId="38" xfId="0" applyFont="1" applyBorder="1" applyAlignment="1" applyProtection="1">
      <alignment horizontal="center"/>
    </xf>
    <xf numFmtId="17" fontId="46" fillId="0" borderId="12" xfId="0" applyNumberFormat="1" applyFont="1" applyBorder="1" applyAlignment="1">
      <alignment vertical="center" wrapText="1"/>
    </xf>
    <xf numFmtId="0" fontId="46" fillId="0" borderId="12" xfId="0" applyFont="1" applyBorder="1" applyAlignment="1">
      <alignment vertical="center" wrapText="1"/>
    </xf>
    <xf numFmtId="3" fontId="45" fillId="0" borderId="12" xfId="0" applyNumberFormat="1" applyFont="1" applyBorder="1" applyAlignment="1">
      <alignment vertical="center" wrapText="1"/>
    </xf>
    <xf numFmtId="0" fontId="45" fillId="0" borderId="12" xfId="0" applyFont="1" applyBorder="1" applyAlignment="1">
      <alignment vertical="center" wrapText="1"/>
    </xf>
    <xf numFmtId="0" fontId="46" fillId="0" borderId="42" xfId="0" applyFont="1" applyBorder="1" applyAlignment="1">
      <alignment vertical="center" wrapText="1"/>
    </xf>
    <xf numFmtId="0" fontId="46" fillId="0" borderId="42" xfId="0" applyFont="1" applyBorder="1" applyAlignment="1">
      <alignment horizontal="center" vertical="center" wrapText="1"/>
    </xf>
    <xf numFmtId="3" fontId="46" fillId="0" borderId="42" xfId="0" applyNumberFormat="1" applyFont="1" applyBorder="1" applyAlignment="1">
      <alignment vertical="center" wrapText="1"/>
    </xf>
    <xf numFmtId="0" fontId="45" fillId="0" borderId="25" xfId="0" applyFont="1" applyBorder="1" applyAlignment="1">
      <alignment horizontal="center" vertical="center" wrapText="1"/>
    </xf>
    <xf numFmtId="4" fontId="5" fillId="7" borderId="8" xfId="0" applyNumberFormat="1" applyFont="1" applyFill="1" applyBorder="1" applyAlignment="1" applyProtection="1">
      <alignment horizontal="center" vertical="center"/>
      <protection locked="0"/>
    </xf>
    <xf numFmtId="0" fontId="29" fillId="0" borderId="22" xfId="0" applyFont="1" applyFill="1" applyBorder="1" applyAlignment="1" applyProtection="1">
      <alignment horizontal="left" vertical="center"/>
    </xf>
    <xf numFmtId="0" fontId="29" fillId="0" borderId="23" xfId="0" applyFont="1" applyFill="1" applyBorder="1" applyAlignment="1" applyProtection="1">
      <alignment horizontal="left" vertical="center"/>
    </xf>
    <xf numFmtId="0" fontId="29" fillId="5" borderId="1" xfId="0" applyFont="1" applyFill="1" applyBorder="1" applyAlignment="1" applyProtection="1">
      <alignment horizontal="center" vertical="center"/>
    </xf>
    <xf numFmtId="0" fontId="29" fillId="5" borderId="2" xfId="0" applyFont="1" applyFill="1" applyBorder="1" applyAlignment="1" applyProtection="1">
      <alignment horizontal="center" vertical="center"/>
    </xf>
    <xf numFmtId="0" fontId="29" fillId="5" borderId="3" xfId="0" applyFont="1" applyFill="1" applyBorder="1" applyAlignment="1" applyProtection="1">
      <alignment horizontal="center" vertical="center"/>
    </xf>
    <xf numFmtId="0" fontId="5" fillId="4" borderId="5"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31" fillId="3" borderId="9" xfId="0" applyFont="1" applyFill="1" applyBorder="1" applyAlignment="1" applyProtection="1">
      <alignment horizontal="center" vertical="center" wrapText="1"/>
    </xf>
    <xf numFmtId="0" fontId="31" fillId="3" borderId="0" xfId="0" applyFont="1" applyFill="1" applyBorder="1" applyAlignment="1" applyProtection="1">
      <alignment horizontal="center" vertical="center" wrapText="1"/>
    </xf>
    <xf numFmtId="0" fontId="29" fillId="0" borderId="14" xfId="0" applyFont="1" applyBorder="1" applyAlignment="1" applyProtection="1">
      <alignment horizontal="left" vertical="center" wrapText="1"/>
    </xf>
    <xf numFmtId="0" fontId="29" fillId="0" borderId="15" xfId="0" applyFont="1" applyBorder="1" applyAlignment="1" applyProtection="1">
      <alignment horizontal="left" vertical="center" wrapText="1"/>
    </xf>
    <xf numFmtId="0" fontId="29" fillId="0" borderId="9" xfId="0" applyFont="1" applyBorder="1" applyAlignment="1" applyProtection="1">
      <alignment horizontal="center" vertical="center" wrapText="1"/>
    </xf>
    <xf numFmtId="0" fontId="29" fillId="0" borderId="0" xfId="0" applyFont="1" applyBorder="1" applyAlignment="1" applyProtection="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29" fillId="2" borderId="0" xfId="0" applyFont="1" applyFill="1" applyAlignment="1" applyProtection="1">
      <alignment horizontal="center" vertical="center"/>
    </xf>
    <xf numFmtId="0" fontId="29" fillId="2" borderId="14" xfId="0" applyFont="1" applyFill="1" applyBorder="1" applyAlignment="1" applyProtection="1">
      <alignment horizontal="left" vertical="center" wrapText="1"/>
    </xf>
    <xf numFmtId="0" fontId="29" fillId="2" borderId="15" xfId="0" applyFont="1" applyFill="1" applyBorder="1" applyAlignment="1" applyProtection="1">
      <alignment horizontal="left" vertical="center" wrapText="1"/>
    </xf>
    <xf numFmtId="0" fontId="29" fillId="0" borderId="18" xfId="0" applyFont="1" applyFill="1" applyBorder="1" applyAlignment="1" applyProtection="1">
      <alignment horizontal="left" vertical="center"/>
    </xf>
    <xf numFmtId="0" fontId="29" fillId="0" borderId="12" xfId="0" applyFont="1" applyFill="1" applyBorder="1" applyAlignment="1" applyProtection="1">
      <alignment horizontal="left" vertical="center"/>
    </xf>
    <xf numFmtId="0" fontId="34" fillId="30" borderId="18" xfId="0" applyFont="1" applyFill="1" applyBorder="1" applyAlignment="1" applyProtection="1">
      <alignment horizontal="left" vertical="center"/>
    </xf>
    <xf numFmtId="0" fontId="34" fillId="30" borderId="12" xfId="0" applyFont="1" applyFill="1" applyBorder="1" applyAlignment="1" applyProtection="1">
      <alignment horizontal="left" vertical="center"/>
    </xf>
    <xf numFmtId="0" fontId="29" fillId="0" borderId="20" xfId="0" applyFont="1" applyFill="1" applyBorder="1" applyAlignment="1" applyProtection="1">
      <alignment horizontal="left" vertical="center" wrapText="1"/>
    </xf>
    <xf numFmtId="0" fontId="29" fillId="0" borderId="21" xfId="0" applyFont="1" applyFill="1" applyBorder="1" applyAlignment="1" applyProtection="1">
      <alignment horizontal="left" vertical="center" wrapText="1"/>
    </xf>
    <xf numFmtId="0" fontId="7" fillId="2" borderId="9" xfId="0" applyFont="1" applyFill="1" applyBorder="1" applyAlignment="1" applyProtection="1">
      <alignment horizontal="left" vertical="top" wrapText="1"/>
      <protection hidden="1"/>
    </xf>
    <xf numFmtId="0" fontId="7" fillId="2" borderId="17" xfId="0" applyFont="1" applyFill="1" applyBorder="1" applyAlignment="1" applyProtection="1">
      <alignment horizontal="left" vertical="top" wrapText="1"/>
      <protection hidden="1"/>
    </xf>
    <xf numFmtId="0" fontId="5" fillId="2" borderId="0" xfId="0" applyFont="1" applyFill="1" applyBorder="1" applyAlignment="1" applyProtection="1">
      <alignment horizontal="center" vertical="center"/>
    </xf>
    <xf numFmtId="0" fontId="5" fillId="5" borderId="1" xfId="0" applyFont="1" applyFill="1" applyBorder="1" applyAlignment="1" applyProtection="1">
      <alignment horizontal="left" vertical="center" wrapText="1"/>
      <protection hidden="1"/>
    </xf>
    <xf numFmtId="0" fontId="5" fillId="5" borderId="3" xfId="0" applyFont="1" applyFill="1" applyBorder="1" applyAlignment="1" applyProtection="1">
      <alignment horizontal="left" vertical="center" wrapText="1"/>
      <protection hidden="1"/>
    </xf>
    <xf numFmtId="0" fontId="5" fillId="5" borderId="22" xfId="0" applyFont="1" applyFill="1" applyBorder="1" applyAlignment="1" applyProtection="1">
      <alignment horizontal="center" vertical="center" wrapText="1"/>
    </xf>
    <xf numFmtId="0" fontId="5" fillId="5" borderId="58" xfId="0" applyFont="1" applyFill="1" applyBorder="1" applyAlignment="1" applyProtection="1">
      <alignment horizontal="center" vertical="center" wrapText="1"/>
    </xf>
    <xf numFmtId="0" fontId="5" fillId="5" borderId="14" xfId="0" applyFont="1" applyFill="1" applyBorder="1" applyAlignment="1" applyProtection="1">
      <alignment horizontal="left" vertical="center" wrapText="1"/>
    </xf>
    <xf numFmtId="0" fontId="5" fillId="5" borderId="24" xfId="0" applyFont="1" applyFill="1" applyBorder="1" applyAlignment="1" applyProtection="1">
      <alignment horizontal="left" vertical="center" wrapText="1"/>
    </xf>
    <xf numFmtId="0" fontId="5" fillId="5" borderId="47" xfId="0" applyFont="1" applyFill="1" applyBorder="1" applyAlignment="1" applyProtection="1">
      <alignment horizontal="center" vertical="center" wrapText="1"/>
      <protection hidden="1"/>
    </xf>
    <xf numFmtId="0" fontId="5" fillId="5" borderId="57" xfId="0" applyFont="1" applyFill="1" applyBorder="1" applyAlignment="1" applyProtection="1">
      <alignment horizontal="center" vertical="center" wrapText="1"/>
      <protection hidden="1"/>
    </xf>
    <xf numFmtId="0" fontId="5" fillId="5" borderId="22" xfId="0" applyFont="1" applyFill="1" applyBorder="1" applyAlignment="1" applyProtection="1">
      <alignment horizontal="center" vertical="center" wrapText="1"/>
      <protection hidden="1"/>
    </xf>
    <xf numFmtId="0" fontId="5" fillId="5" borderId="58" xfId="0" applyFont="1" applyFill="1" applyBorder="1" applyAlignment="1" applyProtection="1">
      <alignment horizontal="center" vertical="center" wrapText="1"/>
      <protection hidden="1"/>
    </xf>
    <xf numFmtId="0" fontId="5" fillId="5" borderId="14" xfId="0" applyFont="1" applyFill="1" applyBorder="1" applyAlignment="1" applyProtection="1">
      <alignment horizontal="left" vertical="center" wrapText="1"/>
      <protection hidden="1"/>
    </xf>
    <xf numFmtId="0" fontId="5" fillId="5" borderId="15" xfId="0" applyFont="1" applyFill="1" applyBorder="1" applyAlignment="1" applyProtection="1">
      <alignment horizontal="left" vertical="center" wrapText="1"/>
      <protection hidden="1"/>
    </xf>
    <xf numFmtId="0" fontId="43" fillId="5" borderId="22"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wrapText="1"/>
    </xf>
    <xf numFmtId="0" fontId="32" fillId="5" borderId="1" xfId="0" applyFont="1" applyFill="1" applyBorder="1" applyAlignment="1" applyProtection="1">
      <alignment horizontal="left" vertical="center"/>
    </xf>
    <xf numFmtId="0" fontId="32" fillId="5" borderId="3" xfId="0" applyFont="1" applyFill="1" applyBorder="1" applyAlignment="1" applyProtection="1">
      <alignment horizontal="left" vertical="center"/>
    </xf>
    <xf numFmtId="0" fontId="5" fillId="5" borderId="36" xfId="0" quotePrefix="1" applyFont="1" applyFill="1" applyBorder="1" applyAlignment="1" applyProtection="1">
      <alignment horizontal="center" vertical="center" wrapText="1"/>
    </xf>
    <xf numFmtId="0" fontId="5" fillId="5" borderId="54" xfId="0" quotePrefix="1"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xf>
    <xf numFmtId="0" fontId="5" fillId="5" borderId="16" xfId="0" applyFont="1" applyFill="1" applyBorder="1" applyAlignment="1" applyProtection="1">
      <alignment horizontal="center" vertical="center"/>
    </xf>
    <xf numFmtId="0" fontId="5" fillId="5" borderId="53" xfId="0" quotePrefix="1" applyFont="1" applyFill="1" applyBorder="1" applyAlignment="1" applyProtection="1">
      <alignment horizontal="center" vertical="center" wrapText="1"/>
    </xf>
    <xf numFmtId="0" fontId="5" fillId="5" borderId="39" xfId="0" quotePrefix="1" applyFont="1" applyFill="1" applyBorder="1" applyAlignment="1" applyProtection="1">
      <alignment horizontal="center" vertical="center" wrapText="1"/>
    </xf>
    <xf numFmtId="0" fontId="5" fillId="5" borderId="6" xfId="0" applyFont="1" applyFill="1" applyBorder="1" applyAlignment="1" applyProtection="1">
      <alignment horizontal="center" vertical="center"/>
    </xf>
    <xf numFmtId="0" fontId="5" fillId="5" borderId="55" xfId="0" applyFont="1" applyFill="1" applyBorder="1" applyAlignment="1" applyProtection="1">
      <alignment horizontal="center" vertical="center"/>
    </xf>
    <xf numFmtId="0" fontId="33" fillId="0" borderId="0" xfId="0" applyFont="1" applyBorder="1" applyAlignment="1" applyProtection="1">
      <alignment horizontal="left" vertical="top" wrapText="1"/>
    </xf>
    <xf numFmtId="0" fontId="5" fillId="5" borderId="4" xfId="0" applyFont="1" applyFill="1" applyBorder="1" applyAlignment="1" applyProtection="1">
      <alignment horizontal="center" vertical="center" wrapText="1"/>
    </xf>
    <xf numFmtId="0" fontId="5" fillId="5" borderId="5" xfId="0" applyFont="1" applyFill="1" applyBorder="1" applyAlignment="1" applyProtection="1">
      <alignment horizontal="center" vertical="center" wrapText="1"/>
    </xf>
    <xf numFmtId="0" fontId="5" fillId="5" borderId="47" xfId="0" applyFont="1" applyFill="1" applyBorder="1" applyAlignment="1" applyProtection="1">
      <alignment horizontal="center" vertical="center" wrapText="1"/>
    </xf>
    <xf numFmtId="0" fontId="5" fillId="5" borderId="48"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protection hidden="1"/>
    </xf>
    <xf numFmtId="0" fontId="5" fillId="5" borderId="16" xfId="0" applyFont="1" applyFill="1" applyBorder="1" applyAlignment="1" applyProtection="1">
      <alignment horizontal="center" vertical="center"/>
      <protection hidden="1"/>
    </xf>
    <xf numFmtId="0" fontId="5" fillId="5" borderId="52" xfId="0" quotePrefix="1" applyFont="1" applyFill="1" applyBorder="1" applyAlignment="1" applyProtection="1">
      <alignment horizontal="center" vertical="center" wrapText="1"/>
    </xf>
    <xf numFmtId="0" fontId="29" fillId="2" borderId="0" xfId="0" applyFont="1" applyFill="1" applyBorder="1" applyAlignment="1" applyProtection="1">
      <alignment horizontal="left" vertical="center" wrapText="1"/>
    </xf>
    <xf numFmtId="0" fontId="38" fillId="5" borderId="14" xfId="0" applyFont="1" applyFill="1" applyBorder="1" applyAlignment="1" applyProtection="1">
      <alignment horizontal="left" vertical="center" wrapText="1"/>
    </xf>
    <xf numFmtId="0" fontId="38" fillId="5" borderId="24" xfId="0" applyFont="1" applyFill="1" applyBorder="1" applyAlignment="1" applyProtection="1">
      <alignment horizontal="left" vertical="center" wrapText="1"/>
    </xf>
    <xf numFmtId="0" fontId="7" fillId="4" borderId="7" xfId="0" applyFont="1" applyFill="1" applyBorder="1" applyAlignment="1" applyProtection="1">
      <alignment horizontal="left" vertical="top" wrapText="1"/>
      <protection locked="0"/>
    </xf>
    <xf numFmtId="0" fontId="7" fillId="4" borderId="35" xfId="0" applyFont="1" applyFill="1" applyBorder="1" applyAlignment="1" applyProtection="1">
      <alignment horizontal="left" vertical="top" wrapText="1"/>
      <protection locked="0"/>
    </xf>
    <xf numFmtId="0" fontId="7" fillId="4" borderId="51" xfId="0" applyFont="1" applyFill="1" applyBorder="1" applyAlignment="1" applyProtection="1">
      <alignment horizontal="left" vertical="top" wrapText="1"/>
      <protection locked="0"/>
    </xf>
    <xf numFmtId="0" fontId="38" fillId="5" borderId="1" xfId="0" quotePrefix="1" applyFont="1" applyFill="1" applyBorder="1" applyAlignment="1" applyProtection="1">
      <alignment horizontal="center" vertical="center" wrapText="1"/>
    </xf>
    <xf numFmtId="0" fontId="38" fillId="5" borderId="3" xfId="0" quotePrefix="1" applyFont="1" applyFill="1" applyBorder="1" applyAlignment="1" applyProtection="1">
      <alignment horizontal="center" vertical="center" wrapText="1"/>
    </xf>
    <xf numFmtId="0" fontId="38" fillId="5" borderId="1" xfId="0" applyFont="1" applyFill="1" applyBorder="1" applyAlignment="1" applyProtection="1">
      <alignment horizontal="left" vertical="center" wrapText="1"/>
    </xf>
    <xf numFmtId="0" fontId="38" fillId="5" borderId="2" xfId="0" applyFont="1" applyFill="1" applyBorder="1" applyAlignment="1" applyProtection="1">
      <alignment horizontal="left" vertical="center" wrapText="1"/>
    </xf>
    <xf numFmtId="0" fontId="29" fillId="5" borderId="4" xfId="0" applyFont="1" applyFill="1" applyBorder="1" applyAlignment="1" applyProtection="1">
      <alignment horizontal="left" vertical="center" wrapText="1"/>
    </xf>
    <xf numFmtId="0" fontId="29" fillId="5" borderId="6" xfId="0" applyFont="1" applyFill="1" applyBorder="1" applyAlignment="1" applyProtection="1">
      <alignment horizontal="left" vertical="center" wrapText="1"/>
    </xf>
    <xf numFmtId="0" fontId="29" fillId="5" borderId="7" xfId="0" applyFont="1" applyFill="1" applyBorder="1" applyAlignment="1" applyProtection="1">
      <alignment horizontal="left" vertical="center" wrapText="1"/>
    </xf>
    <xf numFmtId="0" fontId="29" fillId="5" borderId="51" xfId="0" applyFont="1" applyFill="1" applyBorder="1" applyAlignment="1" applyProtection="1">
      <alignment horizontal="left" vertical="center" wrapText="1"/>
    </xf>
    <xf numFmtId="0" fontId="38" fillId="5" borderId="1" xfId="0" applyFont="1" applyFill="1" applyBorder="1" applyAlignment="1" applyProtection="1">
      <alignment horizontal="center" vertical="center" wrapText="1"/>
    </xf>
    <xf numFmtId="0" fontId="38" fillId="5" borderId="2" xfId="0" applyFont="1" applyFill="1" applyBorder="1" applyAlignment="1" applyProtection="1">
      <alignment horizontal="center" vertical="center" wrapText="1"/>
    </xf>
    <xf numFmtId="0" fontId="38" fillId="5" borderId="3" xfId="0" applyFont="1" applyFill="1" applyBorder="1" applyAlignment="1" applyProtection="1">
      <alignment horizontal="center" vertical="center" wrapText="1"/>
    </xf>
    <xf numFmtId="49" fontId="7" fillId="7" borderId="4" xfId="0" applyNumberFormat="1" applyFont="1" applyFill="1" applyBorder="1" applyAlignment="1" applyProtection="1">
      <alignment horizontal="left" vertical="top"/>
      <protection locked="0"/>
    </xf>
    <xf numFmtId="49" fontId="7" fillId="7" borderId="5" xfId="0" applyNumberFormat="1" applyFont="1" applyFill="1" applyBorder="1" applyAlignment="1" applyProtection="1">
      <alignment horizontal="left" vertical="top"/>
      <protection locked="0"/>
    </xf>
    <xf numFmtId="49" fontId="7" fillId="7" borderId="6" xfId="0" applyNumberFormat="1" applyFont="1" applyFill="1" applyBorder="1" applyAlignment="1" applyProtection="1">
      <alignment horizontal="left" vertical="top"/>
      <protection locked="0"/>
    </xf>
    <xf numFmtId="49" fontId="7" fillId="7" borderId="7" xfId="0" applyNumberFormat="1" applyFont="1" applyFill="1" applyBorder="1" applyAlignment="1" applyProtection="1">
      <alignment horizontal="left" vertical="top"/>
      <protection locked="0"/>
    </xf>
    <xf numFmtId="49" fontId="7" fillId="7" borderId="35" xfId="0" applyNumberFormat="1" applyFont="1" applyFill="1" applyBorder="1" applyAlignment="1" applyProtection="1">
      <alignment horizontal="left" vertical="top"/>
      <protection locked="0"/>
    </xf>
    <xf numFmtId="49" fontId="7" fillId="7" borderId="51" xfId="0" applyNumberFormat="1" applyFont="1" applyFill="1" applyBorder="1" applyAlignment="1" applyProtection="1">
      <alignment horizontal="left" vertical="top"/>
      <protection locked="0"/>
    </xf>
    <xf numFmtId="3" fontId="0" fillId="0" borderId="6" xfId="0" applyNumberFormat="1"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4" fillId="0" borderId="63" xfId="0" applyFont="1" applyBorder="1" applyAlignment="1">
      <alignment horizontal="center" vertical="center" wrapText="1"/>
    </xf>
    <xf numFmtId="0" fontId="0" fillId="0" borderId="54" xfId="0" applyBorder="1" applyAlignment="1">
      <alignment horizontal="center" vertical="center" wrapText="1"/>
    </xf>
    <xf numFmtId="0" fontId="0" fillId="0" borderId="45" xfId="0" applyBorder="1" applyAlignment="1">
      <alignment horizontal="center" vertical="center" wrapText="1"/>
    </xf>
    <xf numFmtId="0" fontId="49" fillId="0" borderId="64" xfId="0" applyFont="1" applyBorder="1" applyAlignment="1">
      <alignment horizontal="center" vertical="center" wrapText="1"/>
    </xf>
    <xf numFmtId="0" fontId="49" fillId="0" borderId="65" xfId="0" applyFont="1" applyBorder="1" applyAlignment="1">
      <alignment horizontal="center" vertical="center" wrapText="1"/>
    </xf>
    <xf numFmtId="0" fontId="49" fillId="0" borderId="66"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8" xfId="0" applyFont="1" applyBorder="1" applyAlignment="1">
      <alignment horizontal="center" vertical="center" wrapText="1"/>
    </xf>
    <xf numFmtId="0" fontId="45" fillId="0" borderId="58" xfId="0" applyFont="1" applyBorder="1" applyAlignment="1">
      <alignment horizontal="center" vertical="center" wrapText="1"/>
    </xf>
    <xf numFmtId="0" fontId="45" fillId="0" borderId="67" xfId="0" applyFont="1" applyBorder="1" applyAlignment="1">
      <alignment horizontal="center" vertical="center" wrapText="1"/>
    </xf>
    <xf numFmtId="0" fontId="45" fillId="0" borderId="48" xfId="0" applyFont="1" applyBorder="1" applyAlignment="1">
      <alignment horizontal="center" vertical="center" wrapText="1"/>
    </xf>
  </cellXfs>
  <cellStyles count="102">
    <cellStyle name="_08 06 03 continuous improvement  - LEAN" xfId="1"/>
    <cellStyle name="_baseline staffing by Agency v1" xfId="2"/>
    <cellStyle name="_Book1" xfId="3"/>
    <cellStyle name="_Change Programme Reporting Pack 16-06-08 (with formula) v0.03" xfId="4"/>
    <cellStyle name="_Change Programme Reporting Pack 16-06-08 practice run v0.01" xfId="5"/>
    <cellStyle name="_deductions savings" xfId="6"/>
    <cellStyle name="_IDV costs and benefits 4 aug v0.1" xfId="7"/>
    <cellStyle name="_IDV DCF template 1" xfId="8"/>
    <cellStyle name="_IDV DCF template3" xfId="9"/>
    <cellStyle name="_IM Function costs" xfId="10"/>
    <cellStyle name="_IM projects costs 4 uag v0.3" xfId="11"/>
    <cellStyle name="_Lean DCF" xfId="12"/>
    <cellStyle name="_rbv benefits v1.0" xfId="13"/>
    <cellStyle name="_rbv cost and benefits 1 sept v0.1" xfId="14"/>
    <cellStyle name="_rbv cost and benefits 4 aug v0.3" xfId="15"/>
    <cellStyle name="_rbv cost and benefits 4 aug v0.9" xfId="16"/>
    <cellStyle name="_rbv costs and benefits v0.1" xfId="17"/>
    <cellStyle name="_SCV costs and benefits 1 sept v0.1" xfId="18"/>
    <cellStyle name="_SCV costs and benefits 4 uag v0.1" xfId="19"/>
    <cellStyle name="_SCV costs and benefits 4 uag v0.10" xfId="20"/>
    <cellStyle name="_SCV costs and benefits 4 uag v0.3" xfId="21"/>
    <cellStyle name="_SCV costs and benefits 4 uag v0.6" xfId="22"/>
    <cellStyle name="_SCV costs and benefits 4 uag v0.8" xfId="23"/>
    <cellStyle name="_SCV costs and benefits v1.0" xfId="24"/>
    <cellStyle name="_scv external sheet" xfId="25"/>
    <cellStyle name="_self service costs and savings v2" xfId="26"/>
    <cellStyle name="_Self Service Financial Annexes - v7.2" xfId="27"/>
    <cellStyle name="_Sheet1" xfId="28"/>
    <cellStyle name="_TCC ISG Return 05.06.08" xfId="29"/>
    <cellStyle name="20% - Accent1 2" xfId="30"/>
    <cellStyle name="20% - Accent2 2" xfId="31"/>
    <cellStyle name="20% - Accent3 2" xfId="32"/>
    <cellStyle name="20% - Accent4 2" xfId="33"/>
    <cellStyle name="20% - Accent5 2" xfId="34"/>
    <cellStyle name="20% - Accent6 2" xfId="35"/>
    <cellStyle name="40% - Accent1 2" xfId="36"/>
    <cellStyle name="40% - Accent2 2" xfId="37"/>
    <cellStyle name="40% - Accent3 2" xfId="38"/>
    <cellStyle name="40% - Accent4 2" xfId="39"/>
    <cellStyle name="40% - Accent5 2" xfId="40"/>
    <cellStyle name="40% - Accent6 2" xfId="41"/>
    <cellStyle name="60% - Accent1 2" xfId="42"/>
    <cellStyle name="60% - Accent2 2" xfId="43"/>
    <cellStyle name="60% - Accent3 2" xfId="44"/>
    <cellStyle name="60% - Accent4 2" xfId="45"/>
    <cellStyle name="60% - Accent5 2" xfId="46"/>
    <cellStyle name="60% - Accent6 2" xfId="47"/>
    <cellStyle name="Accent1 2" xfId="48"/>
    <cellStyle name="Accent2 2" xfId="49"/>
    <cellStyle name="Accent3 2" xfId="50"/>
    <cellStyle name="Accent4 2" xfId="51"/>
    <cellStyle name="Accent5 2" xfId="52"/>
    <cellStyle name="Accent6 2" xfId="53"/>
    <cellStyle name="Bad 2" xfId="54"/>
    <cellStyle name="Calculation 2" xfId="55"/>
    <cellStyle name="Check Cell 2" xfId="56"/>
    <cellStyle name="Comma 13" xfId="57"/>
    <cellStyle name="Comma 2" xfId="58"/>
    <cellStyle name="Comma 3" xfId="59"/>
    <cellStyle name="Data_Total" xfId="60"/>
    <cellStyle name="Explanatory Text 2" xfId="61"/>
    <cellStyle name="Good 2" xfId="62"/>
    <cellStyle name="Heading 1 2" xfId="63"/>
    <cellStyle name="Heading 2 2" xfId="64"/>
    <cellStyle name="Heading 3 2" xfId="65"/>
    <cellStyle name="Heading 4 2" xfId="66"/>
    <cellStyle name="Headings" xfId="67"/>
    <cellStyle name="Input 2" xfId="68"/>
    <cellStyle name="Linked Cell 2" xfId="69"/>
    <cellStyle name="Neutral 2" xfId="70"/>
    <cellStyle name="Normal" xfId="0" builtinId="0"/>
    <cellStyle name="Normal 10 2" xfId="71"/>
    <cellStyle name="Normal 2" xfId="72"/>
    <cellStyle name="Normal 2 2" xfId="73"/>
    <cellStyle name="Normal 2 3" xfId="96"/>
    <cellStyle name="Normal 2 3 2" xfId="101"/>
    <cellStyle name="Normal 2 4" xfId="99"/>
    <cellStyle name="Normal 3" xfId="74"/>
    <cellStyle name="Normal 3 2" xfId="75"/>
    <cellStyle name="Normal 4" xfId="76"/>
    <cellStyle name="Normal 49" xfId="77"/>
    <cellStyle name="Normal 5" xfId="98"/>
    <cellStyle name="Normal 6" xfId="97"/>
    <cellStyle name="Normal 60 2" xfId="78"/>
    <cellStyle name="Note 2" xfId="79"/>
    <cellStyle name="Note 3" xfId="80"/>
    <cellStyle name="Output 2" xfId="81"/>
    <cellStyle name="Percent" xfId="95" builtinId="5"/>
    <cellStyle name="Percent 2" xfId="82"/>
    <cellStyle name="Percent 2 2" xfId="83"/>
    <cellStyle name="Percent 3" xfId="84"/>
    <cellStyle name="Percent 4" xfId="100"/>
    <cellStyle name="Row_CategoryHeadings" xfId="85"/>
    <cellStyle name="Source" xfId="86"/>
    <cellStyle name="Style 1" xfId="87"/>
    <cellStyle name="Style 1 2" xfId="88"/>
    <cellStyle name="Style 1 3" xfId="89"/>
    <cellStyle name="Table_Name" xfId="90"/>
    <cellStyle name="Title 2" xfId="91"/>
    <cellStyle name="Total 2" xfId="92"/>
    <cellStyle name="Warning Text 2" xfId="93"/>
    <cellStyle name="Warnings" xfId="94"/>
  </cellStyles>
  <dxfs count="2">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2"/>
  <sheetViews>
    <sheetView tabSelected="1" zoomScale="90" zoomScaleNormal="90" zoomScaleSheetLayoutView="80" workbookViewId="0">
      <selection activeCell="A54" sqref="A54"/>
    </sheetView>
  </sheetViews>
  <sheetFormatPr defaultColWidth="156.42578125" defaultRowHeight="12.75" x14ac:dyDescent="0.2"/>
  <cols>
    <col min="1" max="1" width="194.42578125" style="5" customWidth="1"/>
    <col min="2" max="16384" width="156.42578125" style="3"/>
  </cols>
  <sheetData>
    <row r="1" spans="1:1" ht="15" x14ac:dyDescent="0.2">
      <c r="A1" s="144" t="s">
        <v>134</v>
      </c>
    </row>
    <row r="2" spans="1:1" ht="15.75" x14ac:dyDescent="0.2">
      <c r="A2" s="145" t="s">
        <v>104</v>
      </c>
    </row>
    <row r="3" spans="1:1" ht="15.75" x14ac:dyDescent="0.2">
      <c r="A3" s="145" t="s">
        <v>105</v>
      </c>
    </row>
    <row r="4" spans="1:1" s="78" customFormat="1" ht="18" x14ac:dyDescent="0.25">
      <c r="A4" s="145" t="s">
        <v>135</v>
      </c>
    </row>
    <row r="5" spans="1:1" ht="15.75" x14ac:dyDescent="0.2">
      <c r="A5" s="145" t="s">
        <v>136</v>
      </c>
    </row>
    <row r="6" spans="1:1" ht="15.75" x14ac:dyDescent="0.2">
      <c r="A6" s="160" t="s">
        <v>137</v>
      </c>
    </row>
    <row r="7" spans="1:1" ht="15" x14ac:dyDescent="0.2">
      <c r="A7" s="146"/>
    </row>
    <row r="8" spans="1:1" ht="15.75" x14ac:dyDescent="0.2">
      <c r="A8" s="146" t="s">
        <v>106</v>
      </c>
    </row>
    <row r="9" spans="1:1" ht="15" x14ac:dyDescent="0.2">
      <c r="A9" s="147"/>
    </row>
    <row r="10" spans="1:1" ht="15.75" x14ac:dyDescent="0.2">
      <c r="A10" s="146" t="s">
        <v>138</v>
      </c>
    </row>
    <row r="11" spans="1:1" ht="15" x14ac:dyDescent="0.2">
      <c r="A11" s="147"/>
    </row>
    <row r="12" spans="1:1" ht="15.75" x14ac:dyDescent="0.2">
      <c r="A12" s="146" t="s">
        <v>139</v>
      </c>
    </row>
    <row r="13" spans="1:1" ht="15" x14ac:dyDescent="0.2">
      <c r="A13" s="147"/>
    </row>
    <row r="14" spans="1:1" ht="15.75" x14ac:dyDescent="0.2">
      <c r="A14" s="146" t="s">
        <v>140</v>
      </c>
    </row>
    <row r="15" spans="1:1" ht="15" x14ac:dyDescent="0.2">
      <c r="A15" s="147"/>
    </row>
    <row r="16" spans="1:1" ht="30.75" x14ac:dyDescent="0.2">
      <c r="A16" s="146" t="s">
        <v>141</v>
      </c>
    </row>
    <row r="17" spans="1:1" ht="15" x14ac:dyDescent="0.2">
      <c r="A17" s="147"/>
    </row>
    <row r="18" spans="1:1" ht="15.75" x14ac:dyDescent="0.2">
      <c r="A18" s="146" t="s">
        <v>142</v>
      </c>
    </row>
    <row r="19" spans="1:1" ht="15" x14ac:dyDescent="0.2">
      <c r="A19" s="147"/>
    </row>
    <row r="20" spans="1:1" ht="15.75" x14ac:dyDescent="0.2">
      <c r="A20" s="146" t="s">
        <v>107</v>
      </c>
    </row>
    <row r="21" spans="1:1" ht="15" x14ac:dyDescent="0.2">
      <c r="A21" s="147"/>
    </row>
    <row r="22" spans="1:1" ht="15.75" x14ac:dyDescent="0.2">
      <c r="A22" s="146" t="s">
        <v>143</v>
      </c>
    </row>
    <row r="23" spans="1:1" ht="15" x14ac:dyDescent="0.2">
      <c r="A23" s="147"/>
    </row>
    <row r="24" spans="1:1" ht="30.75" x14ac:dyDescent="0.2">
      <c r="A24" s="146" t="s">
        <v>144</v>
      </c>
    </row>
    <row r="25" spans="1:1" ht="15" x14ac:dyDescent="0.2">
      <c r="A25" s="147"/>
    </row>
    <row r="26" spans="1:1" ht="30.75" x14ac:dyDescent="0.2">
      <c r="A26" s="146" t="s">
        <v>145</v>
      </c>
    </row>
    <row r="27" spans="1:1" ht="15" x14ac:dyDescent="0.2">
      <c r="A27" s="147"/>
    </row>
    <row r="28" spans="1:1" ht="15.75" x14ac:dyDescent="0.2">
      <c r="A28" s="146" t="s">
        <v>146</v>
      </c>
    </row>
    <row r="29" spans="1:1" ht="15" x14ac:dyDescent="0.2">
      <c r="A29" s="147"/>
    </row>
    <row r="30" spans="1:1" ht="15.75" x14ac:dyDescent="0.2">
      <c r="A30" s="146" t="s">
        <v>147</v>
      </c>
    </row>
    <row r="31" spans="1:1" ht="15" x14ac:dyDescent="0.2">
      <c r="A31" s="148"/>
    </row>
    <row r="32" spans="1:1" ht="45.75" x14ac:dyDescent="0.2">
      <c r="A32" s="146" t="s">
        <v>154</v>
      </c>
    </row>
    <row r="33" spans="1:1" ht="15" x14ac:dyDescent="0.2">
      <c r="A33" s="147"/>
    </row>
    <row r="34" spans="1:1" ht="15.75" x14ac:dyDescent="0.2">
      <c r="A34" s="146" t="s">
        <v>148</v>
      </c>
    </row>
    <row r="35" spans="1:1" ht="15.75" x14ac:dyDescent="0.2">
      <c r="A35" s="145" t="s">
        <v>108</v>
      </c>
    </row>
    <row r="36" spans="1:1" ht="15.75" x14ac:dyDescent="0.2">
      <c r="A36" s="145" t="s">
        <v>109</v>
      </c>
    </row>
    <row r="37" spans="1:1" ht="15.75" x14ac:dyDescent="0.2">
      <c r="A37" s="145" t="s">
        <v>110</v>
      </c>
    </row>
    <row r="38" spans="1:1" ht="15.75" x14ac:dyDescent="0.2">
      <c r="A38" s="145" t="s">
        <v>111</v>
      </c>
    </row>
    <row r="39" spans="1:1" ht="15" x14ac:dyDescent="0.2">
      <c r="A39" s="146"/>
    </row>
    <row r="40" spans="1:1" ht="15.75" x14ac:dyDescent="0.2">
      <c r="A40" s="146" t="s">
        <v>149</v>
      </c>
    </row>
    <row r="41" spans="1:1" ht="15" x14ac:dyDescent="0.2">
      <c r="A41" s="146"/>
    </row>
    <row r="42" spans="1:1" ht="15.75" x14ac:dyDescent="0.2">
      <c r="A42" s="146" t="s">
        <v>150</v>
      </c>
    </row>
    <row r="43" spans="1:1" ht="15" x14ac:dyDescent="0.2">
      <c r="A43" s="146"/>
    </row>
    <row r="44" spans="1:1" ht="15.75" x14ac:dyDescent="0.2">
      <c r="A44" s="145" t="s">
        <v>112</v>
      </c>
    </row>
    <row r="45" spans="1:1" ht="15.75" x14ac:dyDescent="0.2">
      <c r="A45" s="145" t="s">
        <v>113</v>
      </c>
    </row>
    <row r="46" spans="1:1" ht="15.75" x14ac:dyDescent="0.2">
      <c r="A46" s="145" t="s">
        <v>114</v>
      </c>
    </row>
    <row r="47" spans="1:1" ht="15.75" x14ac:dyDescent="0.2">
      <c r="A47" s="145" t="s">
        <v>115</v>
      </c>
    </row>
    <row r="48" spans="1:1" ht="15.75" x14ac:dyDescent="0.2">
      <c r="A48" s="145" t="s">
        <v>116</v>
      </c>
    </row>
    <row r="49" spans="1:1" ht="15.75" x14ac:dyDescent="0.2">
      <c r="A49" s="145" t="s">
        <v>117</v>
      </c>
    </row>
    <row r="50" spans="1:1" ht="15" x14ac:dyDescent="0.2">
      <c r="A50" s="146"/>
    </row>
    <row r="51" spans="1:1" ht="15.75" x14ac:dyDescent="0.2">
      <c r="A51" s="146" t="s">
        <v>155</v>
      </c>
    </row>
    <row r="52" spans="1:1" ht="15" x14ac:dyDescent="0.2">
      <c r="A52" s="146"/>
    </row>
    <row r="53" spans="1:1" ht="15.75" x14ac:dyDescent="0.2">
      <c r="A53" s="149" t="s">
        <v>97</v>
      </c>
    </row>
    <row r="54" spans="1:1" ht="15.75" x14ac:dyDescent="0.2">
      <c r="A54" s="146" t="s">
        <v>151</v>
      </c>
    </row>
    <row r="55" spans="1:1" ht="30.75" x14ac:dyDescent="0.2">
      <c r="A55" s="145" t="s">
        <v>118</v>
      </c>
    </row>
    <row r="56" spans="1:1" ht="30.75" x14ac:dyDescent="0.2">
      <c r="A56" s="145" t="s">
        <v>119</v>
      </c>
    </row>
    <row r="57" spans="1:1" x14ac:dyDescent="0.2">
      <c r="A57" s="4"/>
    </row>
    <row r="58" spans="1:1" ht="15.75" x14ac:dyDescent="0.2">
      <c r="A58" s="156" t="s">
        <v>126</v>
      </c>
    </row>
    <row r="59" spans="1:1" ht="30" x14ac:dyDescent="0.2">
      <c r="A59" s="157" t="s">
        <v>152</v>
      </c>
    </row>
    <row r="60" spans="1:1" x14ac:dyDescent="0.2">
      <c r="A60" s="158"/>
    </row>
    <row r="61" spans="1:1" ht="30" x14ac:dyDescent="0.2">
      <c r="A61" s="159" t="s">
        <v>153</v>
      </c>
    </row>
    <row r="62" spans="1:1" x14ac:dyDescent="0.2">
      <c r="A62" s="155"/>
    </row>
    <row r="63" spans="1:1" x14ac:dyDescent="0.2">
      <c r="A63" s="155"/>
    </row>
    <row r="64" spans="1:1" x14ac:dyDescent="0.2">
      <c r="A64" s="4"/>
    </row>
    <row r="65" spans="1:1" x14ac:dyDescent="0.2">
      <c r="A65" s="4"/>
    </row>
    <row r="66" spans="1:1" x14ac:dyDescent="0.2">
      <c r="A66" s="4"/>
    </row>
    <row r="67" spans="1:1" x14ac:dyDescent="0.2">
      <c r="A67" s="4"/>
    </row>
    <row r="68" spans="1:1" x14ac:dyDescent="0.2">
      <c r="A68" s="4"/>
    </row>
    <row r="69" spans="1:1" x14ac:dyDescent="0.2">
      <c r="A69" s="4"/>
    </row>
    <row r="70" spans="1:1" x14ac:dyDescent="0.2">
      <c r="A70" s="4"/>
    </row>
    <row r="71" spans="1:1" x14ac:dyDescent="0.2">
      <c r="A71" s="4"/>
    </row>
    <row r="72" spans="1:1" x14ac:dyDescent="0.2">
      <c r="A72" s="4"/>
    </row>
  </sheetData>
  <sheetProtection password="D332"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A533"/>
  <sheetViews>
    <sheetView zoomScale="50" zoomScaleNormal="50" workbookViewId="0">
      <selection activeCell="A79" sqref="A79"/>
    </sheetView>
  </sheetViews>
  <sheetFormatPr defaultColWidth="8.85546875" defaultRowHeight="15" x14ac:dyDescent="0.2"/>
  <cols>
    <col min="1" max="1" width="119.5703125" style="12" bestFit="1" customWidth="1"/>
    <col min="2" max="2" width="36.28515625" style="25" bestFit="1" customWidth="1"/>
    <col min="3" max="3" width="31.140625" style="25" customWidth="1"/>
    <col min="4" max="4" width="35.42578125" style="25" customWidth="1"/>
    <col min="5" max="5" width="32.42578125" style="25" customWidth="1"/>
    <col min="6" max="6" width="39.42578125" style="25" bestFit="1" customWidth="1"/>
    <col min="7" max="7" width="2.85546875" style="40" customWidth="1"/>
    <col min="8" max="8" width="29.85546875" style="25" customWidth="1"/>
    <col min="9" max="9" width="26.42578125" style="12" customWidth="1"/>
    <col min="10" max="16384" width="8.85546875" style="12"/>
  </cols>
  <sheetData>
    <row r="1" spans="1:53" s="8" customFormat="1" ht="110.25" customHeight="1" x14ac:dyDescent="0.2">
      <c r="A1" s="179" t="s">
        <v>103</v>
      </c>
      <c r="B1" s="180"/>
      <c r="C1" s="180"/>
      <c r="D1" s="180"/>
      <c r="E1" s="180"/>
      <c r="F1" s="180"/>
      <c r="G1" s="180"/>
      <c r="H1" s="180"/>
      <c r="I1" s="6"/>
      <c r="J1" s="6"/>
      <c r="K1" s="6"/>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row>
    <row r="2" spans="1:53" s="8" customFormat="1" ht="12" customHeight="1" thickBot="1" x14ac:dyDescent="0.25">
      <c r="A2" s="6"/>
      <c r="B2" s="9"/>
      <c r="C2" s="9"/>
      <c r="D2" s="9"/>
      <c r="E2" s="9"/>
      <c r="F2" s="9"/>
      <c r="G2" s="39"/>
      <c r="H2" s="9"/>
      <c r="I2" s="6"/>
      <c r="J2" s="6"/>
      <c r="K2" s="6"/>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row>
    <row r="3" spans="1:53" s="8" customFormat="1" ht="30.75" thickBot="1" x14ac:dyDescent="0.25">
      <c r="A3" s="44" t="s">
        <v>0</v>
      </c>
      <c r="B3" s="177"/>
      <c r="C3" s="177"/>
      <c r="D3" s="177"/>
      <c r="E3" s="177"/>
      <c r="F3" s="177"/>
      <c r="G3" s="177"/>
      <c r="H3" s="178"/>
      <c r="I3" s="6"/>
      <c r="J3" s="6"/>
      <c r="K3" s="6"/>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row>
    <row r="4" spans="1:53" s="8" customFormat="1" ht="30.75" thickBot="1" x14ac:dyDescent="0.25">
      <c r="A4" s="45" t="s">
        <v>46</v>
      </c>
      <c r="B4" s="185"/>
      <c r="C4" s="185"/>
      <c r="D4" s="185"/>
      <c r="E4" s="185"/>
      <c r="F4" s="185"/>
      <c r="G4" s="185"/>
      <c r="H4" s="186"/>
      <c r="I4" s="6"/>
      <c r="J4" s="6"/>
      <c r="K4" s="6"/>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row>
    <row r="5" spans="1:53" ht="17.100000000000001" customHeight="1" x14ac:dyDescent="0.2">
      <c r="A5" s="10"/>
      <c r="B5" s="11"/>
      <c r="C5" s="11"/>
      <c r="D5" s="11"/>
      <c r="E5" s="11"/>
      <c r="F5" s="11"/>
      <c r="G5" s="20"/>
      <c r="H5" s="11"/>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row>
    <row r="6" spans="1:53" ht="26.25" x14ac:dyDescent="0.2">
      <c r="A6" s="187" t="s">
        <v>84</v>
      </c>
      <c r="B6" s="187"/>
      <c r="C6" s="187"/>
      <c r="D6" s="187"/>
      <c r="E6" s="187"/>
      <c r="F6" s="187"/>
      <c r="G6" s="187"/>
      <c r="H6" s="187"/>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row>
    <row r="7" spans="1:53" ht="26.25" x14ac:dyDescent="0.2">
      <c r="A7" s="183" t="s">
        <v>82</v>
      </c>
      <c r="B7" s="184"/>
      <c r="C7" s="184"/>
      <c r="D7" s="184"/>
      <c r="E7" s="184"/>
      <c r="F7" s="184"/>
      <c r="G7" s="184"/>
      <c r="H7" s="184"/>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row>
    <row r="8" spans="1:53" ht="18.600000000000001" customHeight="1" thickBot="1" x14ac:dyDescent="0.25">
      <c r="A8" s="10"/>
      <c r="B8" s="9"/>
      <c r="C8" s="9"/>
      <c r="D8" s="9"/>
      <c r="E8" s="9"/>
      <c r="F8" s="9"/>
      <c r="G8" s="20"/>
      <c r="H8" s="9"/>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row>
    <row r="9" spans="1:53" ht="105.75" thickBot="1" x14ac:dyDescent="0.25">
      <c r="A9" s="70" t="s">
        <v>66</v>
      </c>
      <c r="B9" s="71" t="s">
        <v>2</v>
      </c>
      <c r="C9" s="71" t="s">
        <v>3</v>
      </c>
      <c r="D9" s="71" t="s">
        <v>4</v>
      </c>
      <c r="E9" s="71" t="s">
        <v>5</v>
      </c>
      <c r="F9" s="66" t="s">
        <v>73</v>
      </c>
      <c r="G9" s="122"/>
      <c r="H9" s="121" t="s">
        <v>101</v>
      </c>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row>
    <row r="10" spans="1:53" ht="27" thickBot="1" x14ac:dyDescent="0.25">
      <c r="A10" s="174" t="s">
        <v>69</v>
      </c>
      <c r="B10" s="175"/>
      <c r="C10" s="175"/>
      <c r="D10" s="175"/>
      <c r="E10" s="175"/>
      <c r="F10" s="176"/>
      <c r="G10" s="123"/>
      <c r="H10" s="124"/>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row>
    <row r="11" spans="1:53" ht="25.5" x14ac:dyDescent="0.2">
      <c r="A11" s="54" t="s">
        <v>6</v>
      </c>
      <c r="B11" s="1"/>
      <c r="C11" s="1"/>
      <c r="D11" s="1"/>
      <c r="E11" s="1"/>
      <c r="F11" s="118">
        <f t="shared" ref="F11:F17" si="0">ROUND((SUM(B11:E11)),4)</f>
        <v>0</v>
      </c>
      <c r="G11" s="53"/>
      <c r="H11" s="42"/>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row>
    <row r="12" spans="1:53" ht="25.5" x14ac:dyDescent="0.2">
      <c r="A12" s="55" t="s">
        <v>7</v>
      </c>
      <c r="B12" s="56"/>
      <c r="C12" s="56"/>
      <c r="D12" s="56"/>
      <c r="E12" s="56"/>
      <c r="F12" s="57">
        <f t="shared" si="0"/>
        <v>0</v>
      </c>
      <c r="G12" s="53"/>
      <c r="H12" s="42"/>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row>
    <row r="13" spans="1:53" ht="25.5" x14ac:dyDescent="0.2">
      <c r="A13" s="55" t="s">
        <v>8</v>
      </c>
      <c r="B13" s="56"/>
      <c r="C13" s="56"/>
      <c r="D13" s="56"/>
      <c r="E13" s="56"/>
      <c r="F13" s="57">
        <f t="shared" si="0"/>
        <v>0</v>
      </c>
      <c r="G13" s="53"/>
      <c r="H13" s="42"/>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row>
    <row r="14" spans="1:53" ht="25.5" x14ac:dyDescent="0.2">
      <c r="A14" s="55" t="s">
        <v>9</v>
      </c>
      <c r="B14" s="56"/>
      <c r="C14" s="56"/>
      <c r="D14" s="56"/>
      <c r="E14" s="56"/>
      <c r="F14" s="57">
        <f t="shared" si="0"/>
        <v>0</v>
      </c>
      <c r="G14" s="53"/>
      <c r="H14" s="42"/>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row>
    <row r="15" spans="1:53" ht="25.5" x14ac:dyDescent="0.2">
      <c r="A15" s="55" t="s">
        <v>10</v>
      </c>
      <c r="B15" s="56"/>
      <c r="C15" s="56"/>
      <c r="D15" s="56"/>
      <c r="E15" s="56"/>
      <c r="F15" s="57">
        <f t="shared" si="0"/>
        <v>0</v>
      </c>
      <c r="G15" s="53"/>
      <c r="H15" s="42"/>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row>
    <row r="16" spans="1:53" ht="26.25" thickBot="1" x14ac:dyDescent="0.25">
      <c r="A16" s="55" t="s">
        <v>11</v>
      </c>
      <c r="B16" s="56"/>
      <c r="C16" s="56"/>
      <c r="D16" s="56"/>
      <c r="E16" s="56"/>
      <c r="F16" s="57">
        <f t="shared" si="0"/>
        <v>0</v>
      </c>
      <c r="G16" s="53"/>
      <c r="H16" s="42"/>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row>
    <row r="17" spans="1:52" s="16" customFormat="1" ht="27" thickBot="1" x14ac:dyDescent="0.25">
      <c r="A17" s="60" t="s">
        <v>12</v>
      </c>
      <c r="B17" s="61">
        <f>ROUND((SUM(B11:B16)),4)</f>
        <v>0</v>
      </c>
      <c r="C17" s="61">
        <f t="shared" ref="C17:D17" si="1">ROUND((SUM(C11:C16)),4)</f>
        <v>0</v>
      </c>
      <c r="D17" s="61">
        <f t="shared" si="1"/>
        <v>0</v>
      </c>
      <c r="E17" s="61">
        <f>ROUND((SUM(E11:E16)),4)</f>
        <v>0</v>
      </c>
      <c r="F17" s="61">
        <f t="shared" si="0"/>
        <v>0</v>
      </c>
      <c r="G17" s="53"/>
      <c r="H17" s="14">
        <f>ROUND((SUM(H11:H16)),4)</f>
        <v>0</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row>
    <row r="18" spans="1:52" s="16" customFormat="1" ht="17.25" customHeight="1" thickBot="1" x14ac:dyDescent="0.25">
      <c r="A18" s="69"/>
      <c r="B18" s="53"/>
      <c r="C18" s="53"/>
      <c r="D18" s="53"/>
      <c r="E18" s="53"/>
      <c r="F18" s="17"/>
      <c r="G18" s="53"/>
      <c r="H18" s="12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row>
    <row r="19" spans="1:52" s="16" customFormat="1" ht="27" thickBot="1" x14ac:dyDescent="0.25">
      <c r="A19" s="174" t="s">
        <v>70</v>
      </c>
      <c r="B19" s="175"/>
      <c r="C19" s="175"/>
      <c r="D19" s="175"/>
      <c r="E19" s="175"/>
      <c r="F19" s="176"/>
      <c r="G19" s="123"/>
      <c r="H19" s="124"/>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row>
    <row r="20" spans="1:52" ht="25.5" x14ac:dyDescent="0.2">
      <c r="A20" s="54" t="s">
        <v>13</v>
      </c>
      <c r="B20" s="1"/>
      <c r="C20" s="1"/>
      <c r="D20" s="1"/>
      <c r="E20" s="1"/>
      <c r="F20" s="118">
        <f t="shared" ref="F20:F26" si="2">ROUND((SUM(B20:E20)),4)</f>
        <v>0</v>
      </c>
      <c r="G20" s="53"/>
      <c r="H20" s="42"/>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row>
    <row r="21" spans="1:52" ht="25.5" x14ac:dyDescent="0.2">
      <c r="A21" s="55" t="s">
        <v>14</v>
      </c>
      <c r="B21" s="56"/>
      <c r="C21" s="56"/>
      <c r="D21" s="56"/>
      <c r="E21" s="56"/>
      <c r="F21" s="57">
        <f t="shared" si="2"/>
        <v>0</v>
      </c>
      <c r="G21" s="53"/>
      <c r="H21" s="42"/>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row>
    <row r="22" spans="1:52" ht="25.5" x14ac:dyDescent="0.2">
      <c r="A22" s="55" t="s">
        <v>15</v>
      </c>
      <c r="B22" s="56"/>
      <c r="C22" s="56"/>
      <c r="D22" s="56"/>
      <c r="E22" s="56"/>
      <c r="F22" s="57">
        <f t="shared" si="2"/>
        <v>0</v>
      </c>
      <c r="G22" s="53"/>
      <c r="H22" s="42"/>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row>
    <row r="23" spans="1:52" ht="25.5" x14ac:dyDescent="0.2">
      <c r="A23" s="55" t="s">
        <v>16</v>
      </c>
      <c r="B23" s="56"/>
      <c r="C23" s="56"/>
      <c r="D23" s="56"/>
      <c r="E23" s="56"/>
      <c r="F23" s="57">
        <f t="shared" si="2"/>
        <v>0</v>
      </c>
      <c r="G23" s="53"/>
      <c r="H23" s="42"/>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row>
    <row r="24" spans="1:52" ht="25.5" x14ac:dyDescent="0.2">
      <c r="A24" s="55" t="s">
        <v>17</v>
      </c>
      <c r="B24" s="56"/>
      <c r="C24" s="56"/>
      <c r="D24" s="56"/>
      <c r="E24" s="56"/>
      <c r="F24" s="57">
        <f t="shared" si="2"/>
        <v>0</v>
      </c>
      <c r="G24" s="53"/>
      <c r="H24" s="42"/>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row>
    <row r="25" spans="1:52" ht="26.25" thickBot="1" x14ac:dyDescent="0.25">
      <c r="A25" s="55" t="s">
        <v>18</v>
      </c>
      <c r="B25" s="56"/>
      <c r="C25" s="56"/>
      <c r="D25" s="56"/>
      <c r="E25" s="56"/>
      <c r="F25" s="127">
        <f t="shared" si="2"/>
        <v>0</v>
      </c>
      <c r="G25" s="53"/>
      <c r="H25" s="42"/>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row>
    <row r="26" spans="1:52" s="16" customFormat="1" ht="27" thickBot="1" x14ac:dyDescent="0.25">
      <c r="A26" s="65" t="s">
        <v>19</v>
      </c>
      <c r="B26" s="61">
        <f>ROUND((SUM(B20:B25)),4)</f>
        <v>0</v>
      </c>
      <c r="C26" s="61">
        <f>ROUND((SUM(C20:C25)),4)</f>
        <v>0</v>
      </c>
      <c r="D26" s="61">
        <f>ROUND((SUM(D20:D25)),4)</f>
        <v>0</v>
      </c>
      <c r="E26" s="126">
        <f>ROUND((SUM(E20:E25)),4)</f>
        <v>0</v>
      </c>
      <c r="F26" s="14">
        <f t="shared" si="2"/>
        <v>0</v>
      </c>
      <c r="G26" s="53"/>
      <c r="H26" s="14">
        <f>ROUND((SUM(H20:H25)),4)</f>
        <v>0</v>
      </c>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row>
    <row r="27" spans="1:52" s="16" customFormat="1" ht="15.75" customHeight="1" thickBot="1" x14ac:dyDescent="0.25">
      <c r="A27" s="22"/>
      <c r="B27" s="53"/>
      <c r="C27" s="53"/>
      <c r="D27" s="53"/>
      <c r="E27" s="17"/>
      <c r="F27" s="18"/>
      <c r="G27" s="18"/>
      <c r="H27" s="18"/>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row>
    <row r="28" spans="1:52" s="16" customFormat="1" ht="27" thickBot="1" x14ac:dyDescent="0.25">
      <c r="A28" s="174" t="s">
        <v>71</v>
      </c>
      <c r="B28" s="175"/>
      <c r="C28" s="175"/>
      <c r="D28" s="175"/>
      <c r="E28" s="175"/>
      <c r="F28" s="176"/>
      <c r="G28" s="123"/>
      <c r="H28" s="124"/>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row>
    <row r="29" spans="1:52" ht="25.5" x14ac:dyDescent="0.2">
      <c r="A29" s="63" t="s">
        <v>20</v>
      </c>
      <c r="B29" s="1"/>
      <c r="C29" s="1"/>
      <c r="D29" s="1"/>
      <c r="E29" s="1"/>
      <c r="F29" s="118">
        <f t="shared" ref="F29:F40" si="3">ROUND((SUM(B29:E29)),4)</f>
        <v>0</v>
      </c>
      <c r="G29" s="20"/>
      <c r="H29" s="42"/>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row>
    <row r="30" spans="1:52" ht="25.5" x14ac:dyDescent="0.2">
      <c r="A30" s="64" t="s">
        <v>21</v>
      </c>
      <c r="B30" s="56"/>
      <c r="C30" s="56"/>
      <c r="D30" s="56"/>
      <c r="E30" s="56"/>
      <c r="F30" s="57">
        <f t="shared" si="3"/>
        <v>0</v>
      </c>
      <c r="G30" s="20"/>
      <c r="H30" s="42"/>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row>
    <row r="31" spans="1:52" ht="25.5" x14ac:dyDescent="0.2">
      <c r="A31" s="64" t="s">
        <v>22</v>
      </c>
      <c r="B31" s="56"/>
      <c r="C31" s="56"/>
      <c r="D31" s="56"/>
      <c r="E31" s="56"/>
      <c r="F31" s="57">
        <f t="shared" si="3"/>
        <v>0</v>
      </c>
      <c r="G31" s="20"/>
      <c r="H31" s="42"/>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row>
    <row r="32" spans="1:52" ht="25.5" x14ac:dyDescent="0.2">
      <c r="A32" s="64" t="s">
        <v>23</v>
      </c>
      <c r="B32" s="56"/>
      <c r="C32" s="56"/>
      <c r="D32" s="56"/>
      <c r="E32" s="56"/>
      <c r="F32" s="57">
        <f t="shared" si="3"/>
        <v>0</v>
      </c>
      <c r="G32" s="20"/>
      <c r="H32" s="42"/>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row>
    <row r="33" spans="1:52" ht="25.5" x14ac:dyDescent="0.2">
      <c r="A33" s="64" t="s">
        <v>24</v>
      </c>
      <c r="B33" s="56"/>
      <c r="C33" s="56"/>
      <c r="D33" s="56"/>
      <c r="E33" s="56"/>
      <c r="F33" s="57">
        <f t="shared" si="3"/>
        <v>0</v>
      </c>
      <c r="G33" s="20"/>
      <c r="H33" s="42"/>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row>
    <row r="34" spans="1:52" ht="25.5" x14ac:dyDescent="0.2">
      <c r="A34" s="64" t="s">
        <v>76</v>
      </c>
      <c r="B34" s="56"/>
      <c r="C34" s="56"/>
      <c r="D34" s="56"/>
      <c r="E34" s="56"/>
      <c r="F34" s="57">
        <f t="shared" si="3"/>
        <v>0</v>
      </c>
      <c r="G34" s="20"/>
      <c r="H34" s="42"/>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row>
    <row r="35" spans="1:52" ht="25.5" x14ac:dyDescent="0.2">
      <c r="A35" s="64" t="s">
        <v>25</v>
      </c>
      <c r="B35" s="56"/>
      <c r="C35" s="56"/>
      <c r="D35" s="56"/>
      <c r="E35" s="56"/>
      <c r="F35" s="57">
        <f t="shared" si="3"/>
        <v>0</v>
      </c>
      <c r="G35" s="20"/>
      <c r="H35" s="42"/>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row>
    <row r="36" spans="1:52" ht="25.5" x14ac:dyDescent="0.2">
      <c r="A36" s="64" t="s">
        <v>26</v>
      </c>
      <c r="B36" s="56"/>
      <c r="C36" s="56"/>
      <c r="D36" s="56"/>
      <c r="E36" s="56"/>
      <c r="F36" s="57">
        <f t="shared" si="3"/>
        <v>0</v>
      </c>
      <c r="G36" s="20"/>
      <c r="H36" s="42"/>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row>
    <row r="37" spans="1:52" ht="25.5" x14ac:dyDescent="0.2">
      <c r="A37" s="64" t="s">
        <v>27</v>
      </c>
      <c r="B37" s="56"/>
      <c r="C37" s="56"/>
      <c r="D37" s="56"/>
      <c r="E37" s="56"/>
      <c r="F37" s="57">
        <f t="shared" si="3"/>
        <v>0</v>
      </c>
      <c r="G37" s="20"/>
      <c r="H37" s="42"/>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row>
    <row r="38" spans="1:52" ht="25.5" x14ac:dyDescent="0.2">
      <c r="A38" s="64" t="s">
        <v>75</v>
      </c>
      <c r="B38" s="56"/>
      <c r="C38" s="56"/>
      <c r="D38" s="56"/>
      <c r="E38" s="56"/>
      <c r="F38" s="57">
        <f t="shared" si="3"/>
        <v>0</v>
      </c>
      <c r="G38" s="20"/>
      <c r="H38" s="42"/>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row>
    <row r="39" spans="1:52" ht="25.5" x14ac:dyDescent="0.2">
      <c r="A39" s="64" t="s">
        <v>28</v>
      </c>
      <c r="B39" s="56"/>
      <c r="C39" s="56"/>
      <c r="D39" s="56"/>
      <c r="E39" s="56"/>
      <c r="F39" s="57">
        <f t="shared" si="3"/>
        <v>0</v>
      </c>
      <c r="G39" s="20"/>
      <c r="H39" s="42"/>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row>
    <row r="40" spans="1:52" ht="26.25" thickBot="1" x14ac:dyDescent="0.25">
      <c r="A40" s="64" t="s">
        <v>29</v>
      </c>
      <c r="B40" s="56"/>
      <c r="C40" s="56"/>
      <c r="D40" s="56"/>
      <c r="E40" s="56"/>
      <c r="F40" s="57">
        <f t="shared" si="3"/>
        <v>0</v>
      </c>
      <c r="G40" s="20"/>
      <c r="H40" s="42"/>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row>
    <row r="41" spans="1:52" s="16" customFormat="1" ht="27" thickBot="1" x14ac:dyDescent="0.25">
      <c r="A41" s="38" t="s">
        <v>30</v>
      </c>
      <c r="B41" s="58">
        <f t="shared" ref="B41:E41" si="4">ROUND((SUM(B29:B40)),4)</f>
        <v>0</v>
      </c>
      <c r="C41" s="58">
        <f t="shared" si="4"/>
        <v>0</v>
      </c>
      <c r="D41" s="58">
        <f t="shared" si="4"/>
        <v>0</v>
      </c>
      <c r="E41" s="58">
        <f t="shared" si="4"/>
        <v>0</v>
      </c>
      <c r="F41" s="58">
        <f>ROUND((SUM(F29:F40)),4)</f>
        <v>0</v>
      </c>
      <c r="G41" s="20"/>
      <c r="H41" s="14">
        <f t="shared" ref="H41" si="5">ROUND((SUM(H29:H40)),4)</f>
        <v>0</v>
      </c>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row>
    <row r="42" spans="1:52" s="16" customFormat="1" ht="17.25" customHeight="1" thickBot="1" x14ac:dyDescent="0.25">
      <c r="A42" s="19"/>
      <c r="B42" s="18"/>
      <c r="C42" s="18"/>
      <c r="D42" s="18"/>
      <c r="E42" s="18"/>
      <c r="F42" s="18"/>
      <c r="G42" s="18"/>
      <c r="H42" s="18"/>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row>
    <row r="43" spans="1:52" s="16" customFormat="1" ht="27" thickBot="1" x14ac:dyDescent="0.25">
      <c r="A43" s="174" t="s">
        <v>77</v>
      </c>
      <c r="B43" s="175"/>
      <c r="C43" s="175"/>
      <c r="D43" s="175"/>
      <c r="E43" s="175"/>
      <c r="F43" s="176"/>
      <c r="G43" s="6"/>
      <c r="H43" s="124"/>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row>
    <row r="44" spans="1:52" ht="25.5" x14ac:dyDescent="0.2">
      <c r="A44" s="54" t="s">
        <v>31</v>
      </c>
      <c r="B44" s="1"/>
      <c r="C44" s="1"/>
      <c r="D44" s="1"/>
      <c r="E44" s="1"/>
      <c r="F44" s="13">
        <f t="shared" ref="F44:F49" si="6">ROUND((SUM(B44:E44)),4)</f>
        <v>0</v>
      </c>
      <c r="G44" s="20"/>
      <c r="H44" s="67"/>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row>
    <row r="45" spans="1:52" ht="25.5" x14ac:dyDescent="0.2">
      <c r="A45" s="55" t="s">
        <v>32</v>
      </c>
      <c r="B45" s="56"/>
      <c r="C45" s="56"/>
      <c r="D45" s="56"/>
      <c r="E45" s="56"/>
      <c r="F45" s="59">
        <f t="shared" si="6"/>
        <v>0</v>
      </c>
      <c r="G45" s="20"/>
      <c r="H45" s="68"/>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row>
    <row r="46" spans="1:52" ht="25.5" x14ac:dyDescent="0.2">
      <c r="A46" s="55" t="s">
        <v>33</v>
      </c>
      <c r="B46" s="56"/>
      <c r="C46" s="56"/>
      <c r="D46" s="56"/>
      <c r="E46" s="56"/>
      <c r="F46" s="59">
        <f t="shared" si="6"/>
        <v>0</v>
      </c>
      <c r="G46" s="20"/>
      <c r="H46" s="68"/>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row>
    <row r="47" spans="1:52" ht="25.5" x14ac:dyDescent="0.2">
      <c r="A47" s="55" t="s">
        <v>34</v>
      </c>
      <c r="B47" s="56"/>
      <c r="C47" s="56"/>
      <c r="D47" s="56"/>
      <c r="E47" s="56"/>
      <c r="F47" s="59">
        <f t="shared" si="6"/>
        <v>0</v>
      </c>
      <c r="G47" s="20"/>
      <c r="H47" s="68"/>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row>
    <row r="48" spans="1:52" ht="25.5" x14ac:dyDescent="0.2">
      <c r="A48" s="55" t="s">
        <v>35</v>
      </c>
      <c r="B48" s="56"/>
      <c r="C48" s="56"/>
      <c r="D48" s="56"/>
      <c r="E48" s="56"/>
      <c r="F48" s="59">
        <f t="shared" si="6"/>
        <v>0</v>
      </c>
      <c r="G48" s="20"/>
      <c r="H48" s="68"/>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row>
    <row r="49" spans="1:53" ht="26.25" thickBot="1" x14ac:dyDescent="0.25">
      <c r="A49" s="55" t="s">
        <v>36</v>
      </c>
      <c r="B49" s="56"/>
      <c r="C49" s="56"/>
      <c r="D49" s="56"/>
      <c r="E49" s="56"/>
      <c r="F49" s="59">
        <f t="shared" si="6"/>
        <v>0</v>
      </c>
      <c r="G49" s="20"/>
      <c r="H49" s="92"/>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row>
    <row r="50" spans="1:53" s="16" customFormat="1" ht="27" thickBot="1" x14ac:dyDescent="0.25">
      <c r="A50" s="65" t="s">
        <v>45</v>
      </c>
      <c r="B50" s="61">
        <f t="shared" ref="B50:F50" si="7">ROUND((SUM(B44:B49)),4)</f>
        <v>0</v>
      </c>
      <c r="C50" s="61">
        <f t="shared" si="7"/>
        <v>0</v>
      </c>
      <c r="D50" s="61">
        <f t="shared" si="7"/>
        <v>0</v>
      </c>
      <c r="E50" s="61">
        <f t="shared" si="7"/>
        <v>0</v>
      </c>
      <c r="F50" s="62">
        <f t="shared" si="7"/>
        <v>0</v>
      </c>
      <c r="G50" s="20"/>
      <c r="H50" s="14">
        <f t="shared" ref="H50" si="8">ROUND((SUM(H44:H49)),4)</f>
        <v>0</v>
      </c>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row>
    <row r="51" spans="1:53" s="16" customFormat="1" ht="12.6" customHeight="1" thickBot="1" x14ac:dyDescent="0.25">
      <c r="A51" s="15"/>
      <c r="B51" s="20"/>
      <c r="C51" s="20"/>
      <c r="D51" s="20"/>
      <c r="E51" s="20"/>
      <c r="F51" s="20"/>
      <c r="G51" s="20"/>
      <c r="H51" s="53"/>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row>
    <row r="52" spans="1:53" s="16" customFormat="1" ht="27" thickBot="1" x14ac:dyDescent="0.25">
      <c r="A52" s="72" t="s">
        <v>37</v>
      </c>
      <c r="B52" s="2"/>
      <c r="C52" s="2"/>
      <c r="D52" s="2"/>
      <c r="E52" s="2"/>
      <c r="F52" s="73">
        <f>ROUND((SUM(B52:E52)),4)</f>
        <v>0</v>
      </c>
      <c r="G52" s="20"/>
      <c r="H52" s="43"/>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row>
    <row r="53" spans="1:53" s="16" customFormat="1" ht="12.6" customHeight="1" thickBot="1" x14ac:dyDescent="0.25">
      <c r="A53" s="15"/>
      <c r="B53" s="20"/>
      <c r="C53" s="20"/>
      <c r="D53" s="20"/>
      <c r="E53" s="20"/>
      <c r="F53" s="20"/>
      <c r="G53" s="20"/>
      <c r="H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row>
    <row r="54" spans="1:53" s="16" customFormat="1" ht="76.5" customHeight="1" thickBot="1" x14ac:dyDescent="0.25">
      <c r="A54" s="188" t="s">
        <v>95</v>
      </c>
      <c r="B54" s="189"/>
      <c r="C54" s="189"/>
      <c r="D54" s="189"/>
      <c r="E54" s="189"/>
      <c r="F54" s="73">
        <f>ROUND((B!C146),4)</f>
        <v>0</v>
      </c>
      <c r="G54" s="20"/>
      <c r="H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row>
    <row r="55" spans="1:53" s="16" customFormat="1" ht="13.5" customHeight="1" thickBot="1" x14ac:dyDescent="0.25">
      <c r="A55" s="15"/>
      <c r="B55" s="20"/>
      <c r="C55" s="20"/>
      <c r="D55" s="20"/>
      <c r="E55" s="20"/>
      <c r="F55" s="20"/>
      <c r="G55" s="20"/>
      <c r="H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row>
    <row r="56" spans="1:53" s="23" customFormat="1" ht="105.75" thickBot="1" x14ac:dyDescent="0.25">
      <c r="A56" s="74" t="s">
        <v>65</v>
      </c>
      <c r="B56" s="21" t="s">
        <v>2</v>
      </c>
      <c r="C56" s="21" t="s">
        <v>3</v>
      </c>
      <c r="D56" s="21" t="s">
        <v>4</v>
      </c>
      <c r="E56" s="21" t="s">
        <v>5</v>
      </c>
      <c r="F56" s="75" t="s">
        <v>73</v>
      </c>
      <c r="G56" s="20"/>
      <c r="H56" s="94" t="s">
        <v>86</v>
      </c>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row>
    <row r="57" spans="1:53" s="16" customFormat="1" ht="53.25" customHeight="1" thickBot="1" x14ac:dyDescent="0.25">
      <c r="A57" s="76" t="s">
        <v>74</v>
      </c>
      <c r="B57" s="61">
        <f>SUM(B17,B26,B41,B50,B52)</f>
        <v>0</v>
      </c>
      <c r="C57" s="61">
        <f>SUM(C17,C26,C41,C50,C52)</f>
        <v>0</v>
      </c>
      <c r="D57" s="61">
        <f>SUM(D17,D26,D41,D50,D52)</f>
        <v>0</v>
      </c>
      <c r="E57" s="61">
        <f>SUM(E17,E26,E41,E50,E52)</f>
        <v>0</v>
      </c>
      <c r="F57" s="62">
        <f>ROUND((SUM(B57:E57)+B!C146),4)</f>
        <v>0</v>
      </c>
      <c r="G57" s="52"/>
      <c r="H57" s="14">
        <f>SUM(H17,H26,H41,H50,H52)</f>
        <v>0</v>
      </c>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row>
    <row r="58" spans="1:53" s="16" customFormat="1" ht="14.45" customHeight="1" thickBot="1" x14ac:dyDescent="0.25">
      <c r="A58" s="15"/>
      <c r="B58" s="24"/>
      <c r="C58" s="24"/>
      <c r="D58" s="24"/>
      <c r="E58" s="24"/>
      <c r="F58" s="24"/>
      <c r="G58" s="20"/>
      <c r="H58" s="93"/>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row>
    <row r="59" spans="1:53" s="16" customFormat="1" ht="27" thickBot="1" x14ac:dyDescent="0.25">
      <c r="A59" s="72" t="s">
        <v>38</v>
      </c>
      <c r="B59" s="2"/>
      <c r="C59" s="2"/>
      <c r="D59" s="2"/>
      <c r="E59" s="2"/>
      <c r="F59" s="73">
        <f>ROUND((SUM(B59:E59)),4)</f>
        <v>0</v>
      </c>
      <c r="G59" s="20"/>
      <c r="H59" s="43"/>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row>
    <row r="60" spans="1:53" s="16" customFormat="1" ht="11.45" customHeight="1" thickBot="1" x14ac:dyDescent="0.25">
      <c r="A60" s="36"/>
      <c r="B60" s="77"/>
      <c r="C60" s="77"/>
      <c r="D60" s="77"/>
      <c r="E60" s="77"/>
      <c r="F60" s="37"/>
      <c r="G60" s="20"/>
      <c r="H60" s="20"/>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row>
    <row r="61" spans="1:53" s="16" customFormat="1" ht="27" thickBot="1" x14ac:dyDescent="0.25">
      <c r="A61" s="181" t="s">
        <v>93</v>
      </c>
      <c r="B61" s="182"/>
      <c r="C61" s="182"/>
      <c r="D61" s="182"/>
      <c r="E61" s="182"/>
      <c r="F61" s="73">
        <f>ROUND((F59+F57),4)</f>
        <v>0</v>
      </c>
      <c r="G61" s="20"/>
      <c r="H61" s="20"/>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row>
    <row r="62" spans="1:53" s="16" customFormat="1" ht="15.95" customHeight="1" thickBot="1" x14ac:dyDescent="0.25">
      <c r="A62" s="15"/>
      <c r="B62" s="20"/>
      <c r="C62" s="20"/>
      <c r="D62" s="20"/>
      <c r="E62" s="20"/>
      <c r="F62" s="20"/>
      <c r="G62" s="20"/>
      <c r="H62" s="20"/>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row>
    <row r="63" spans="1:53" s="23" customFormat="1" ht="34.5" x14ac:dyDescent="0.2">
      <c r="A63" s="172" t="s">
        <v>39</v>
      </c>
      <c r="B63" s="173"/>
      <c r="C63" s="173"/>
      <c r="D63" s="173"/>
      <c r="E63" s="173"/>
      <c r="F63" s="79">
        <f>IF(F57=0,0,F54/F57)</f>
        <v>0</v>
      </c>
      <c r="G63" s="20"/>
      <c r="H63" s="20"/>
      <c r="I63" s="35"/>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row>
    <row r="64" spans="1:53" s="16" customFormat="1" ht="34.5" x14ac:dyDescent="0.2">
      <c r="A64" s="190" t="s">
        <v>67</v>
      </c>
      <c r="B64" s="191"/>
      <c r="C64" s="191"/>
      <c r="D64" s="191"/>
      <c r="E64" s="191"/>
      <c r="F64" s="80">
        <f>F61/F65</f>
        <v>0</v>
      </c>
      <c r="G64" s="20"/>
      <c r="H64" s="20"/>
      <c r="I64" s="3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row>
    <row r="65" spans="1:53" s="16" customFormat="1" ht="34.5" x14ac:dyDescent="0.2">
      <c r="A65" s="190" t="s">
        <v>68</v>
      </c>
      <c r="B65" s="191"/>
      <c r="C65" s="191"/>
      <c r="D65" s="191"/>
      <c r="E65" s="191"/>
      <c r="F65" s="120">
        <f>D!O3</f>
        <v>4344828</v>
      </c>
      <c r="G65" s="20"/>
      <c r="H65" s="20"/>
      <c r="I65" s="3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row>
    <row r="66" spans="1:53" s="16" customFormat="1" ht="35.25" x14ac:dyDescent="0.2">
      <c r="A66" s="192" t="s">
        <v>127</v>
      </c>
      <c r="B66" s="193"/>
      <c r="C66" s="193"/>
      <c r="D66" s="193"/>
      <c r="E66" s="193"/>
      <c r="F66" s="46">
        <f>F64*F65</f>
        <v>0</v>
      </c>
      <c r="G66" s="20"/>
      <c r="H66" s="20"/>
      <c r="I66" s="3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row>
    <row r="67" spans="1:53" s="16" customFormat="1" ht="63.6" customHeight="1" thickBot="1" x14ac:dyDescent="0.25">
      <c r="A67" s="194" t="s">
        <v>85</v>
      </c>
      <c r="B67" s="195"/>
      <c r="C67" s="195"/>
      <c r="D67" s="195"/>
      <c r="E67" s="195"/>
      <c r="F67" s="119">
        <f>$F$64-($F$64*F63)</f>
        <v>0</v>
      </c>
      <c r="G67" s="20"/>
      <c r="H67" s="20"/>
      <c r="I67" s="3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row>
    <row r="68" spans="1:53" ht="16.5" customHeight="1" thickBot="1" x14ac:dyDescent="0.25">
      <c r="A68" s="6"/>
      <c r="B68" s="12"/>
      <c r="C68" s="9"/>
      <c r="D68" s="9"/>
      <c r="E68" s="9"/>
      <c r="F68" s="9"/>
      <c r="G68" s="20"/>
      <c r="H68" s="20"/>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row>
    <row r="69" spans="1:53" s="16" customFormat="1" ht="27" thickBot="1" x14ac:dyDescent="0.25">
      <c r="A69" s="188" t="s">
        <v>122</v>
      </c>
      <c r="B69" s="189"/>
      <c r="C69" s="189"/>
      <c r="D69" s="189"/>
      <c r="E69" s="189"/>
      <c r="F69" s="73">
        <f>ROUND(('C'!C11),4)</f>
        <v>0</v>
      </c>
      <c r="G69" s="20"/>
      <c r="H69" s="20"/>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row>
    <row r="70" spans="1:53" ht="25.5" x14ac:dyDescent="0.2">
      <c r="A70" s="6"/>
      <c r="B70" s="9"/>
      <c r="C70" s="9"/>
      <c r="D70" s="9"/>
      <c r="E70" s="9"/>
      <c r="F70" s="9"/>
      <c r="G70" s="20"/>
      <c r="H70" s="9"/>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row>
    <row r="71" spans="1:53" ht="26.25" thickBot="1" x14ac:dyDescent="0.25">
      <c r="A71" s="6"/>
      <c r="B71" s="9"/>
      <c r="C71" s="9"/>
      <c r="D71" s="9"/>
      <c r="E71" s="9"/>
      <c r="F71" s="9"/>
      <c r="G71" s="20"/>
      <c r="H71" s="9"/>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row>
    <row r="72" spans="1:53" ht="27" thickBot="1" x14ac:dyDescent="0.45">
      <c r="A72" s="103" t="s">
        <v>87</v>
      </c>
      <c r="B72" s="96"/>
      <c r="C72" s="6"/>
      <c r="D72" s="6"/>
      <c r="E72" s="6"/>
      <c r="F72" s="6"/>
      <c r="G72" s="20"/>
      <c r="H72" s="9"/>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row>
    <row r="73" spans="1:53" ht="17.25" customHeight="1" x14ac:dyDescent="0.2">
      <c r="A73" s="95"/>
      <c r="B73" s="96"/>
      <c r="C73" s="6"/>
      <c r="D73" s="6"/>
      <c r="E73" s="6"/>
      <c r="F73" s="6"/>
      <c r="G73" s="20"/>
      <c r="H73" s="9"/>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row>
    <row r="74" spans="1:53" ht="25.5" customHeight="1" x14ac:dyDescent="0.2">
      <c r="A74" s="196" t="s">
        <v>91</v>
      </c>
      <c r="B74" s="197"/>
      <c r="C74" s="6"/>
      <c r="D74" s="6"/>
      <c r="E74" s="6"/>
      <c r="F74" s="6"/>
      <c r="G74" s="20"/>
      <c r="H74" s="9"/>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row>
    <row r="75" spans="1:53" ht="25.5" customHeight="1" x14ac:dyDescent="0.2">
      <c r="A75" s="196"/>
      <c r="B75" s="197"/>
      <c r="C75" s="6"/>
      <c r="D75" s="6"/>
      <c r="E75" s="6"/>
      <c r="F75" s="6"/>
      <c r="G75" s="20"/>
      <c r="H75" s="9"/>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row>
    <row r="76" spans="1:53" ht="37.5" customHeight="1" x14ac:dyDescent="0.2">
      <c r="A76" s="196"/>
      <c r="B76" s="197"/>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row>
    <row r="77" spans="1:53" x14ac:dyDescent="0.2">
      <c r="A77" s="97" t="s">
        <v>92</v>
      </c>
      <c r="B77" s="98"/>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row>
    <row r="78" spans="1:53" ht="15.75" thickBot="1" x14ac:dyDescent="0.25">
      <c r="A78" s="99"/>
      <c r="B78" s="100"/>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row>
    <row r="79" spans="1:53" ht="54" customHeight="1" thickBot="1" x14ac:dyDescent="0.35">
      <c r="A79" s="107"/>
      <c r="B79" s="104" t="s">
        <v>88</v>
      </c>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row>
    <row r="80" spans="1:53" ht="51.75" customHeight="1" thickTop="1" thickBot="1" x14ac:dyDescent="0.35">
      <c r="A80" s="106"/>
      <c r="B80" s="104" t="s">
        <v>89</v>
      </c>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row>
    <row r="81" spans="1:53" ht="42" customHeight="1" thickTop="1" thickBot="1" x14ac:dyDescent="0.35">
      <c r="A81" s="105"/>
      <c r="B81" s="104" t="s">
        <v>90</v>
      </c>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row>
    <row r="82" spans="1:53" ht="52.5" customHeight="1" thickBot="1" x14ac:dyDescent="0.25">
      <c r="A82" s="101"/>
      <c r="B82" s="102"/>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row>
    <row r="83" spans="1:53" x14ac:dyDescent="0.2">
      <c r="A83" s="6"/>
      <c r="B83" s="9"/>
      <c r="C83" s="6"/>
      <c r="D83" s="6"/>
      <c r="E83" s="6"/>
      <c r="F83" s="6"/>
      <c r="H83" s="9"/>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row>
    <row r="84" spans="1:53" x14ac:dyDescent="0.2">
      <c r="A84" s="6"/>
      <c r="B84" s="9"/>
      <c r="C84" s="9"/>
      <c r="D84" s="9"/>
      <c r="E84" s="9"/>
      <c r="F84" s="9"/>
      <c r="H84" s="9"/>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row>
    <row r="85" spans="1:53" x14ac:dyDescent="0.2">
      <c r="A85" s="6"/>
      <c r="B85" s="9"/>
      <c r="C85" s="9"/>
      <c r="D85" s="9"/>
      <c r="E85" s="9"/>
      <c r="F85" s="9"/>
      <c r="H85" s="9"/>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row>
    <row r="86" spans="1:53" x14ac:dyDescent="0.2">
      <c r="A86" s="6"/>
      <c r="B86" s="9"/>
      <c r="C86" s="9"/>
      <c r="D86" s="9"/>
      <c r="E86" s="9"/>
      <c r="F86" s="9"/>
      <c r="H86" s="9"/>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row>
    <row r="87" spans="1:53" x14ac:dyDescent="0.2">
      <c r="A87" s="6"/>
      <c r="B87" s="9"/>
      <c r="C87" s="9"/>
      <c r="D87" s="9"/>
      <c r="E87" s="9"/>
      <c r="F87" s="9"/>
      <c r="H87" s="9"/>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row>
    <row r="88" spans="1:53" x14ac:dyDescent="0.2">
      <c r="A88" s="6"/>
      <c r="B88" s="9"/>
      <c r="C88" s="9"/>
      <c r="D88" s="9"/>
      <c r="E88" s="9"/>
      <c r="F88" s="9"/>
      <c r="H88" s="9"/>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row>
    <row r="89" spans="1:53" x14ac:dyDescent="0.2">
      <c r="A89" s="6"/>
      <c r="B89" s="9"/>
      <c r="C89" s="9"/>
      <c r="D89" s="9"/>
      <c r="E89" s="9"/>
      <c r="F89" s="9"/>
      <c r="H89" s="9"/>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row>
    <row r="90" spans="1:53" x14ac:dyDescent="0.2">
      <c r="A90" s="6"/>
      <c r="B90" s="9"/>
      <c r="C90" s="9"/>
      <c r="D90" s="9"/>
      <c r="E90" s="9"/>
      <c r="F90" s="9"/>
      <c r="H90" s="9"/>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row>
    <row r="91" spans="1:53" x14ac:dyDescent="0.2">
      <c r="A91" s="6"/>
      <c r="B91" s="9"/>
      <c r="C91" s="9"/>
      <c r="D91" s="9"/>
      <c r="E91" s="9"/>
      <c r="F91" s="9"/>
      <c r="H91" s="9"/>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row>
    <row r="92" spans="1:53" x14ac:dyDescent="0.2">
      <c r="A92" s="6"/>
      <c r="B92" s="9"/>
      <c r="C92" s="9"/>
      <c r="D92" s="9"/>
      <c r="E92" s="9"/>
      <c r="F92" s="9"/>
      <c r="H92" s="9"/>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row>
    <row r="93" spans="1:53" x14ac:dyDescent="0.2">
      <c r="A93" s="6"/>
      <c r="B93" s="9"/>
      <c r="C93" s="9"/>
      <c r="D93" s="9"/>
      <c r="E93" s="9"/>
      <c r="F93" s="9"/>
      <c r="H93" s="9"/>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row>
    <row r="94" spans="1:53" x14ac:dyDescent="0.2">
      <c r="A94" s="6"/>
      <c r="B94" s="9"/>
      <c r="C94" s="9"/>
      <c r="D94" s="9"/>
      <c r="E94" s="9"/>
      <c r="F94" s="9"/>
      <c r="H94" s="9"/>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row>
    <row r="95" spans="1:53" x14ac:dyDescent="0.2">
      <c r="A95" s="6"/>
      <c r="B95" s="9"/>
      <c r="C95" s="9"/>
      <c r="D95" s="9"/>
      <c r="E95" s="9"/>
      <c r="F95" s="9"/>
      <c r="H95" s="9"/>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row>
    <row r="96" spans="1:53" x14ac:dyDescent="0.2">
      <c r="A96" s="6"/>
      <c r="B96" s="9"/>
      <c r="C96" s="9"/>
      <c r="D96" s="9"/>
      <c r="E96" s="9"/>
      <c r="F96" s="9"/>
      <c r="H96" s="9"/>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row>
    <row r="97" spans="1:53" x14ac:dyDescent="0.2">
      <c r="A97" s="6"/>
      <c r="B97" s="9"/>
      <c r="C97" s="9"/>
      <c r="D97" s="9"/>
      <c r="E97" s="9"/>
      <c r="F97" s="9"/>
      <c r="H97" s="9"/>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row>
    <row r="98" spans="1:53" x14ac:dyDescent="0.2">
      <c r="A98" s="6"/>
      <c r="B98" s="9"/>
      <c r="C98" s="9"/>
      <c r="D98" s="9"/>
      <c r="E98" s="9"/>
      <c r="F98" s="9"/>
      <c r="H98" s="9"/>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row>
    <row r="99" spans="1:53" x14ac:dyDescent="0.2">
      <c r="A99" s="6"/>
      <c r="B99" s="9"/>
      <c r="C99" s="9"/>
      <c r="D99" s="9"/>
      <c r="E99" s="9"/>
      <c r="F99" s="9"/>
      <c r="H99" s="9"/>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row>
    <row r="100" spans="1:53" x14ac:dyDescent="0.2">
      <c r="A100" s="6"/>
      <c r="B100" s="9"/>
      <c r="C100" s="9"/>
      <c r="D100" s="9"/>
      <c r="E100" s="9"/>
      <c r="F100" s="9"/>
      <c r="H100" s="9"/>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row>
    <row r="101" spans="1:53" x14ac:dyDescent="0.2">
      <c r="A101" s="6"/>
      <c r="B101" s="9"/>
      <c r="C101" s="9"/>
      <c r="D101" s="9"/>
      <c r="E101" s="9"/>
      <c r="F101" s="9"/>
      <c r="H101" s="9"/>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row>
    <row r="102" spans="1:53" x14ac:dyDescent="0.2">
      <c r="A102" s="6"/>
      <c r="B102" s="9"/>
      <c r="C102" s="9"/>
      <c r="D102" s="9"/>
      <c r="E102" s="9"/>
      <c r="F102" s="9"/>
      <c r="H102" s="9"/>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row>
    <row r="103" spans="1:53" x14ac:dyDescent="0.2">
      <c r="A103" s="6"/>
      <c r="B103" s="9"/>
      <c r="C103" s="9"/>
      <c r="D103" s="9"/>
      <c r="E103" s="9"/>
      <c r="F103" s="9"/>
      <c r="H103" s="9"/>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row>
    <row r="104" spans="1:53" x14ac:dyDescent="0.2">
      <c r="A104" s="6"/>
      <c r="B104" s="9"/>
      <c r="C104" s="9"/>
      <c r="D104" s="9"/>
      <c r="E104" s="9"/>
      <c r="F104" s="9"/>
      <c r="H104" s="9"/>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row>
    <row r="105" spans="1:53" x14ac:dyDescent="0.2">
      <c r="A105" s="6"/>
      <c r="B105" s="9"/>
      <c r="C105" s="9"/>
      <c r="D105" s="9"/>
      <c r="E105" s="9"/>
      <c r="F105" s="9"/>
      <c r="H105" s="9"/>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row>
    <row r="106" spans="1:53" x14ac:dyDescent="0.2">
      <c r="A106" s="6"/>
      <c r="B106" s="9"/>
      <c r="C106" s="9"/>
      <c r="D106" s="9"/>
      <c r="E106" s="9"/>
      <c r="F106" s="9"/>
      <c r="H106" s="9"/>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row>
    <row r="107" spans="1:53" x14ac:dyDescent="0.2">
      <c r="A107" s="6"/>
      <c r="B107" s="9"/>
      <c r="C107" s="9"/>
      <c r="D107" s="9"/>
      <c r="E107" s="9"/>
      <c r="F107" s="9"/>
      <c r="H107" s="9"/>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row>
    <row r="108" spans="1:53" x14ac:dyDescent="0.2">
      <c r="A108" s="6"/>
      <c r="B108" s="9"/>
      <c r="C108" s="9"/>
      <c r="D108" s="9"/>
      <c r="E108" s="9"/>
      <c r="F108" s="9"/>
      <c r="H108" s="9"/>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row>
    <row r="109" spans="1:53" x14ac:dyDescent="0.2">
      <c r="A109" s="6"/>
      <c r="B109" s="9"/>
      <c r="C109" s="9"/>
      <c r="D109" s="9"/>
      <c r="E109" s="9"/>
      <c r="F109" s="9"/>
      <c r="H109" s="9"/>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row>
    <row r="110" spans="1:53" x14ac:dyDescent="0.2">
      <c r="A110" s="6"/>
      <c r="B110" s="9"/>
      <c r="C110" s="9"/>
      <c r="D110" s="9"/>
      <c r="E110" s="9"/>
      <c r="F110" s="9"/>
      <c r="H110" s="9"/>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row>
    <row r="111" spans="1:53" x14ac:dyDescent="0.2">
      <c r="A111" s="6"/>
      <c r="B111" s="9"/>
      <c r="C111" s="9"/>
      <c r="D111" s="9"/>
      <c r="E111" s="9"/>
      <c r="F111" s="9"/>
      <c r="H111" s="9"/>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row>
    <row r="112" spans="1:53" x14ac:dyDescent="0.2">
      <c r="A112" s="6"/>
      <c r="B112" s="9"/>
      <c r="C112" s="9"/>
      <c r="D112" s="9"/>
      <c r="E112" s="9"/>
      <c r="F112" s="9"/>
      <c r="H112" s="9"/>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row>
    <row r="113" spans="1:53" x14ac:dyDescent="0.2">
      <c r="A113" s="6"/>
      <c r="B113" s="9"/>
      <c r="C113" s="9"/>
      <c r="D113" s="9"/>
      <c r="E113" s="9"/>
      <c r="F113" s="9"/>
      <c r="H113" s="9"/>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row>
    <row r="114" spans="1:53" x14ac:dyDescent="0.2">
      <c r="A114" s="6"/>
      <c r="B114" s="9"/>
      <c r="C114" s="9"/>
      <c r="D114" s="9"/>
      <c r="E114" s="9"/>
      <c r="F114" s="9"/>
      <c r="H114" s="9"/>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row>
    <row r="115" spans="1:53" x14ac:dyDescent="0.2">
      <c r="A115" s="6"/>
      <c r="B115" s="9"/>
      <c r="C115" s="9"/>
      <c r="D115" s="9"/>
      <c r="E115" s="9"/>
      <c r="F115" s="9"/>
      <c r="H115" s="9"/>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row>
    <row r="116" spans="1:53" x14ac:dyDescent="0.2">
      <c r="A116" s="6"/>
      <c r="B116" s="9"/>
      <c r="C116" s="9"/>
      <c r="D116" s="9"/>
      <c r="E116" s="9"/>
      <c r="F116" s="9"/>
      <c r="H116" s="9"/>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row>
    <row r="117" spans="1:53" x14ac:dyDescent="0.2">
      <c r="A117" s="6"/>
      <c r="B117" s="9"/>
      <c r="C117" s="9"/>
      <c r="D117" s="9"/>
      <c r="E117" s="9"/>
      <c r="F117" s="9"/>
      <c r="H117" s="9"/>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row>
    <row r="118" spans="1:53" x14ac:dyDescent="0.2">
      <c r="A118" s="6"/>
      <c r="B118" s="9"/>
      <c r="C118" s="9"/>
      <c r="D118" s="9"/>
      <c r="E118" s="9"/>
      <c r="F118" s="9"/>
      <c r="H118" s="9"/>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row>
    <row r="119" spans="1:53" x14ac:dyDescent="0.2">
      <c r="A119" s="6"/>
      <c r="B119" s="9"/>
      <c r="C119" s="9"/>
      <c r="D119" s="9"/>
      <c r="E119" s="9"/>
      <c r="F119" s="9"/>
      <c r="H119" s="9"/>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row>
    <row r="120" spans="1:53" x14ac:dyDescent="0.2">
      <c r="A120" s="6"/>
      <c r="B120" s="9"/>
      <c r="C120" s="9"/>
      <c r="D120" s="9"/>
      <c r="E120" s="9"/>
      <c r="F120" s="9"/>
      <c r="H120" s="9"/>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row>
    <row r="121" spans="1:53" x14ac:dyDescent="0.2">
      <c r="A121" s="6"/>
      <c r="B121" s="9"/>
      <c r="C121" s="9"/>
      <c r="D121" s="9"/>
      <c r="E121" s="9"/>
      <c r="F121" s="9"/>
      <c r="H121" s="9"/>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row>
    <row r="122" spans="1:53" x14ac:dyDescent="0.2">
      <c r="A122" s="6"/>
      <c r="B122" s="9"/>
      <c r="C122" s="9"/>
      <c r="D122" s="9"/>
      <c r="E122" s="9"/>
      <c r="F122" s="9"/>
      <c r="H122" s="9"/>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row>
    <row r="123" spans="1:53" x14ac:dyDescent="0.2">
      <c r="A123" s="6"/>
      <c r="B123" s="9"/>
      <c r="C123" s="9"/>
      <c r="D123" s="9"/>
      <c r="E123" s="9"/>
      <c r="F123" s="9"/>
      <c r="H123" s="9"/>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x14ac:dyDescent="0.2">
      <c r="A124" s="6"/>
      <c r="B124" s="9"/>
      <c r="C124" s="9"/>
      <c r="D124" s="9"/>
      <c r="E124" s="9"/>
      <c r="F124" s="9"/>
      <c r="H124" s="9"/>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row>
    <row r="125" spans="1:53" x14ac:dyDescent="0.2">
      <c r="A125" s="6"/>
      <c r="B125" s="9"/>
      <c r="C125" s="9"/>
      <c r="D125" s="9"/>
      <c r="E125" s="9"/>
      <c r="F125" s="9"/>
      <c r="H125" s="9"/>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row>
    <row r="126" spans="1:53" x14ac:dyDescent="0.2">
      <c r="A126" s="6"/>
      <c r="B126" s="9"/>
      <c r="C126" s="9"/>
      <c r="D126" s="9"/>
      <c r="E126" s="9"/>
      <c r="F126" s="9"/>
      <c r="H126" s="9"/>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row>
    <row r="127" spans="1:53" x14ac:dyDescent="0.2">
      <c r="A127" s="6"/>
      <c r="B127" s="9"/>
      <c r="C127" s="9"/>
      <c r="D127" s="9"/>
      <c r="E127" s="9"/>
      <c r="F127" s="9"/>
      <c r="H127" s="9"/>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row>
    <row r="128" spans="1:53" x14ac:dyDescent="0.2">
      <c r="A128" s="6"/>
      <c r="B128" s="9"/>
      <c r="C128" s="9"/>
      <c r="D128" s="9"/>
      <c r="E128" s="9"/>
      <c r="F128" s="9"/>
      <c r="H128" s="9"/>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row>
    <row r="129" spans="1:53" x14ac:dyDescent="0.2">
      <c r="A129" s="6"/>
      <c r="B129" s="9"/>
      <c r="C129" s="9"/>
      <c r="D129" s="9"/>
      <c r="E129" s="9"/>
      <c r="F129" s="9"/>
      <c r="H129" s="9"/>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row>
    <row r="130" spans="1:53" x14ac:dyDescent="0.2">
      <c r="A130" s="6"/>
      <c r="B130" s="9"/>
      <c r="C130" s="9"/>
      <c r="D130" s="9"/>
      <c r="E130" s="9"/>
      <c r="F130" s="9"/>
      <c r="H130" s="9"/>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row>
    <row r="131" spans="1:53" x14ac:dyDescent="0.2">
      <c r="A131" s="6"/>
      <c r="B131" s="9"/>
      <c r="C131" s="9"/>
      <c r="D131" s="9"/>
      <c r="E131" s="9"/>
      <c r="F131" s="9"/>
      <c r="H131" s="9"/>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row>
    <row r="132" spans="1:53" x14ac:dyDescent="0.2">
      <c r="A132" s="6"/>
      <c r="B132" s="9"/>
      <c r="C132" s="9"/>
      <c r="D132" s="9"/>
      <c r="E132" s="9"/>
      <c r="F132" s="9"/>
      <c r="H132" s="9"/>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row>
    <row r="133" spans="1:53" x14ac:dyDescent="0.2">
      <c r="A133" s="6"/>
      <c r="B133" s="9"/>
      <c r="C133" s="9"/>
      <c r="D133" s="9"/>
      <c r="E133" s="9"/>
      <c r="F133" s="9"/>
      <c r="H133" s="9"/>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row>
    <row r="134" spans="1:53" x14ac:dyDescent="0.2">
      <c r="A134" s="6"/>
      <c r="B134" s="9"/>
      <c r="C134" s="9"/>
      <c r="D134" s="9"/>
      <c r="E134" s="9"/>
      <c r="F134" s="9"/>
      <c r="H134" s="9"/>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row>
    <row r="135" spans="1:53" x14ac:dyDescent="0.2">
      <c r="A135" s="6"/>
      <c r="B135" s="9"/>
      <c r="C135" s="9"/>
      <c r="D135" s="9"/>
      <c r="E135" s="9"/>
      <c r="F135" s="9"/>
      <c r="H135" s="9"/>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row>
    <row r="136" spans="1:53" x14ac:dyDescent="0.2">
      <c r="A136" s="6"/>
      <c r="B136" s="9"/>
      <c r="C136" s="9"/>
      <c r="D136" s="9"/>
      <c r="E136" s="9"/>
      <c r="F136" s="9"/>
      <c r="H136" s="9"/>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row>
    <row r="137" spans="1:53" x14ac:dyDescent="0.2">
      <c r="A137" s="6"/>
      <c r="B137" s="9"/>
      <c r="C137" s="9"/>
      <c r="D137" s="9"/>
      <c r="E137" s="9"/>
      <c r="F137" s="9"/>
      <c r="H137" s="9"/>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x14ac:dyDescent="0.2">
      <c r="A138" s="6"/>
      <c r="B138" s="9"/>
      <c r="C138" s="9"/>
      <c r="D138" s="9"/>
      <c r="E138" s="9"/>
      <c r="F138" s="9"/>
      <c r="H138" s="9"/>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row>
    <row r="139" spans="1:53" x14ac:dyDescent="0.2">
      <c r="A139" s="6"/>
      <c r="B139" s="9"/>
      <c r="C139" s="9"/>
      <c r="D139" s="9"/>
      <c r="E139" s="9"/>
      <c r="F139" s="9"/>
      <c r="H139" s="9"/>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row>
    <row r="140" spans="1:53" x14ac:dyDescent="0.2">
      <c r="A140" s="6"/>
      <c r="B140" s="9"/>
      <c r="C140" s="9"/>
      <c r="D140" s="9"/>
      <c r="E140" s="9"/>
      <c r="F140" s="9"/>
      <c r="H140" s="9"/>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row>
    <row r="141" spans="1:53" x14ac:dyDescent="0.2">
      <c r="A141" s="6"/>
      <c r="B141" s="9"/>
      <c r="C141" s="9"/>
      <c r="D141" s="9"/>
      <c r="E141" s="9"/>
      <c r="F141" s="9"/>
      <c r="H141" s="9"/>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row>
    <row r="142" spans="1:53" x14ac:dyDescent="0.2">
      <c r="A142" s="6"/>
      <c r="B142" s="9"/>
      <c r="C142" s="9"/>
      <c r="D142" s="9"/>
      <c r="E142" s="9"/>
      <c r="F142" s="9"/>
      <c r="H142" s="9"/>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row>
    <row r="143" spans="1:53" x14ac:dyDescent="0.2">
      <c r="A143" s="6"/>
      <c r="B143" s="9"/>
      <c r="C143" s="9"/>
      <c r="D143" s="9"/>
      <c r="E143" s="9"/>
      <c r="F143" s="9"/>
      <c r="H143" s="9"/>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row>
    <row r="144" spans="1:53" x14ac:dyDescent="0.2">
      <c r="A144" s="6"/>
      <c r="B144" s="9"/>
      <c r="C144" s="9"/>
      <c r="D144" s="9"/>
      <c r="E144" s="9"/>
      <c r="F144" s="9"/>
      <c r="H144" s="9"/>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row>
    <row r="145" spans="1:53" x14ac:dyDescent="0.2">
      <c r="A145" s="6"/>
      <c r="B145" s="9"/>
      <c r="C145" s="9"/>
      <c r="D145" s="9"/>
      <c r="E145" s="9"/>
      <c r="F145" s="9"/>
      <c r="H145" s="9"/>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row>
    <row r="146" spans="1:53" x14ac:dyDescent="0.2">
      <c r="A146" s="6"/>
      <c r="B146" s="9"/>
      <c r="C146" s="9"/>
      <c r="D146" s="9"/>
      <c r="E146" s="9"/>
      <c r="F146" s="9"/>
      <c r="H146" s="9"/>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row>
    <row r="147" spans="1:53" x14ac:dyDescent="0.2">
      <c r="A147" s="6"/>
      <c r="B147" s="9"/>
      <c r="C147" s="9"/>
      <c r="D147" s="9"/>
      <c r="E147" s="9"/>
      <c r="F147" s="9"/>
      <c r="H147" s="9"/>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row>
    <row r="148" spans="1:53" x14ac:dyDescent="0.2">
      <c r="A148" s="6"/>
      <c r="B148" s="9"/>
      <c r="C148" s="9"/>
      <c r="D148" s="9"/>
      <c r="E148" s="9"/>
      <c r="F148" s="9"/>
      <c r="H148" s="9"/>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row>
    <row r="149" spans="1:53" x14ac:dyDescent="0.2">
      <c r="A149" s="6"/>
      <c r="B149" s="9"/>
      <c r="C149" s="9"/>
      <c r="D149" s="9"/>
      <c r="E149" s="9"/>
      <c r="F149" s="9"/>
      <c r="H149" s="9"/>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row>
    <row r="150" spans="1:53" x14ac:dyDescent="0.2">
      <c r="A150" s="6"/>
      <c r="B150" s="9"/>
      <c r="C150" s="9"/>
      <c r="D150" s="9"/>
      <c r="E150" s="9"/>
      <c r="F150" s="9"/>
      <c r="H150" s="9"/>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row>
    <row r="151" spans="1:53" x14ac:dyDescent="0.2">
      <c r="A151" s="6"/>
      <c r="B151" s="9"/>
      <c r="C151" s="9"/>
      <c r="D151" s="9"/>
      <c r="E151" s="9"/>
      <c r="F151" s="9"/>
      <c r="H151" s="9"/>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row>
    <row r="152" spans="1:53" x14ac:dyDescent="0.2">
      <c r="A152" s="6"/>
      <c r="B152" s="9"/>
      <c r="C152" s="9"/>
      <c r="D152" s="9"/>
      <c r="E152" s="9"/>
      <c r="F152" s="9"/>
      <c r="H152" s="9"/>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row>
    <row r="153" spans="1:53" x14ac:dyDescent="0.2">
      <c r="A153" s="6"/>
      <c r="B153" s="9"/>
      <c r="C153" s="9"/>
      <c r="D153" s="9"/>
      <c r="E153" s="9"/>
      <c r="F153" s="9"/>
      <c r="H153" s="9"/>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row>
    <row r="154" spans="1:53" x14ac:dyDescent="0.2">
      <c r="A154" s="6"/>
      <c r="B154" s="9"/>
      <c r="C154" s="9"/>
      <c r="D154" s="9"/>
      <c r="E154" s="9"/>
      <c r="F154" s="9"/>
      <c r="H154" s="9"/>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row>
    <row r="155" spans="1:53" x14ac:dyDescent="0.2">
      <c r="A155" s="6"/>
      <c r="B155" s="9"/>
      <c r="C155" s="9"/>
      <c r="D155" s="9"/>
      <c r="E155" s="9"/>
      <c r="F155" s="9"/>
      <c r="H155" s="9"/>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row>
    <row r="156" spans="1:53" x14ac:dyDescent="0.2">
      <c r="A156" s="6"/>
      <c r="B156" s="9"/>
      <c r="C156" s="9"/>
      <c r="D156" s="9"/>
      <c r="E156" s="9"/>
      <c r="F156" s="9"/>
      <c r="H156" s="9"/>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row>
    <row r="157" spans="1:53" x14ac:dyDescent="0.2">
      <c r="A157" s="6"/>
      <c r="B157" s="9"/>
      <c r="C157" s="9"/>
      <c r="D157" s="9"/>
      <c r="E157" s="9"/>
      <c r="F157" s="9"/>
      <c r="H157" s="9"/>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row>
    <row r="158" spans="1:53" x14ac:dyDescent="0.2">
      <c r="A158" s="6"/>
      <c r="B158" s="9"/>
      <c r="C158" s="9"/>
      <c r="D158" s="9"/>
      <c r="E158" s="9"/>
      <c r="F158" s="9"/>
      <c r="H158" s="9"/>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row>
    <row r="159" spans="1:53" x14ac:dyDescent="0.2">
      <c r="A159" s="6"/>
      <c r="B159" s="9"/>
      <c r="C159" s="9"/>
      <c r="D159" s="9"/>
      <c r="E159" s="9"/>
      <c r="F159" s="9"/>
      <c r="H159" s="9"/>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row>
    <row r="160" spans="1:53" x14ac:dyDescent="0.2">
      <c r="A160" s="6"/>
      <c r="B160" s="9"/>
      <c r="C160" s="9"/>
      <c r="D160" s="9"/>
      <c r="E160" s="9"/>
      <c r="F160" s="9"/>
      <c r="H160" s="9"/>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row>
    <row r="161" spans="1:53" x14ac:dyDescent="0.2">
      <c r="A161" s="6"/>
      <c r="B161" s="9"/>
      <c r="C161" s="9"/>
      <c r="D161" s="9"/>
      <c r="E161" s="9"/>
      <c r="F161" s="9"/>
      <c r="H161" s="9"/>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row>
    <row r="162" spans="1:53" x14ac:dyDescent="0.2">
      <c r="A162" s="6"/>
      <c r="B162" s="9"/>
      <c r="C162" s="9"/>
      <c r="D162" s="9"/>
      <c r="E162" s="9"/>
      <c r="F162" s="9"/>
      <c r="H162" s="9"/>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row>
    <row r="163" spans="1:53" x14ac:dyDescent="0.2">
      <c r="A163" s="6"/>
      <c r="B163" s="9"/>
      <c r="C163" s="9"/>
      <c r="D163" s="9"/>
      <c r="E163" s="9"/>
      <c r="F163" s="9"/>
      <c r="H163" s="9"/>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row>
    <row r="164" spans="1:53" x14ac:dyDescent="0.2">
      <c r="A164" s="6"/>
      <c r="B164" s="9"/>
      <c r="C164" s="9"/>
      <c r="D164" s="9"/>
      <c r="E164" s="9"/>
      <c r="F164" s="9"/>
      <c r="H164" s="9"/>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row>
    <row r="165" spans="1:53" x14ac:dyDescent="0.2">
      <c r="A165" s="6"/>
      <c r="B165" s="9"/>
      <c r="C165" s="9"/>
      <c r="D165" s="9"/>
      <c r="E165" s="9"/>
      <c r="F165" s="9"/>
      <c r="H165" s="9"/>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row>
    <row r="166" spans="1:53" x14ac:dyDescent="0.2">
      <c r="A166" s="6"/>
      <c r="B166" s="9"/>
      <c r="C166" s="9"/>
      <c r="D166" s="9"/>
      <c r="E166" s="9"/>
      <c r="F166" s="9"/>
      <c r="H166" s="9"/>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row>
    <row r="167" spans="1:53" x14ac:dyDescent="0.2">
      <c r="A167" s="6"/>
      <c r="B167" s="9"/>
      <c r="C167" s="9"/>
      <c r="D167" s="9"/>
      <c r="E167" s="9"/>
      <c r="F167" s="9"/>
      <c r="H167" s="9"/>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row>
    <row r="168" spans="1:53" x14ac:dyDescent="0.2">
      <c r="A168" s="6"/>
      <c r="B168" s="9"/>
      <c r="C168" s="9"/>
      <c r="D168" s="9"/>
      <c r="E168" s="9"/>
      <c r="F168" s="9"/>
      <c r="H168" s="9"/>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row>
    <row r="169" spans="1:53" x14ac:dyDescent="0.2">
      <c r="A169" s="6"/>
      <c r="B169" s="9"/>
      <c r="C169" s="9"/>
      <c r="D169" s="9"/>
      <c r="E169" s="9"/>
      <c r="F169" s="9"/>
      <c r="H169" s="9"/>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row>
    <row r="170" spans="1:53" x14ac:dyDescent="0.2">
      <c r="A170" s="6"/>
      <c r="B170" s="9"/>
      <c r="C170" s="9"/>
      <c r="D170" s="9"/>
      <c r="E170" s="9"/>
      <c r="F170" s="9"/>
      <c r="H170" s="9"/>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row>
    <row r="171" spans="1:53" x14ac:dyDescent="0.2">
      <c r="A171" s="6"/>
      <c r="B171" s="9"/>
      <c r="C171" s="9"/>
      <c r="D171" s="9"/>
      <c r="E171" s="9"/>
      <c r="F171" s="9"/>
      <c r="H171" s="9"/>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row>
    <row r="172" spans="1:53" x14ac:dyDescent="0.2">
      <c r="A172" s="6"/>
      <c r="B172" s="9"/>
      <c r="C172" s="9"/>
      <c r="D172" s="9"/>
      <c r="E172" s="9"/>
      <c r="F172" s="9"/>
      <c r="H172" s="9"/>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row>
    <row r="173" spans="1:53" x14ac:dyDescent="0.2">
      <c r="A173" s="6"/>
      <c r="B173" s="9"/>
      <c r="C173" s="9"/>
      <c r="D173" s="9"/>
      <c r="E173" s="9"/>
      <c r="F173" s="9"/>
      <c r="H173" s="9"/>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row>
    <row r="174" spans="1:53" x14ac:dyDescent="0.2">
      <c r="A174" s="6"/>
      <c r="B174" s="9"/>
      <c r="C174" s="9"/>
      <c r="D174" s="9"/>
      <c r="E174" s="9"/>
      <c r="F174" s="9"/>
      <c r="H174" s="9"/>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row>
    <row r="175" spans="1:53" x14ac:dyDescent="0.2">
      <c r="A175" s="6"/>
      <c r="B175" s="9"/>
      <c r="C175" s="9"/>
      <c r="D175" s="9"/>
      <c r="E175" s="9"/>
      <c r="F175" s="9"/>
      <c r="H175" s="9"/>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row>
    <row r="176" spans="1:53" x14ac:dyDescent="0.2">
      <c r="A176" s="6"/>
      <c r="B176" s="9"/>
      <c r="C176" s="9"/>
      <c r="D176" s="9"/>
      <c r="E176" s="9"/>
      <c r="F176" s="9"/>
      <c r="H176" s="9"/>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row>
    <row r="177" spans="1:53" x14ac:dyDescent="0.2">
      <c r="A177" s="6"/>
      <c r="B177" s="9"/>
      <c r="C177" s="9"/>
      <c r="D177" s="9"/>
      <c r="E177" s="9"/>
      <c r="F177" s="9"/>
      <c r="H177" s="9"/>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row>
    <row r="178" spans="1:53" x14ac:dyDescent="0.2">
      <c r="A178" s="6"/>
      <c r="B178" s="9"/>
      <c r="C178" s="9"/>
      <c r="D178" s="9"/>
      <c r="E178" s="9"/>
      <c r="F178" s="9"/>
      <c r="H178" s="9"/>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row>
    <row r="179" spans="1:53" x14ac:dyDescent="0.2">
      <c r="A179" s="6"/>
      <c r="B179" s="9"/>
      <c r="C179" s="9"/>
      <c r="D179" s="9"/>
      <c r="E179" s="9"/>
      <c r="F179" s="9"/>
      <c r="H179" s="9"/>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row>
    <row r="180" spans="1:53" x14ac:dyDescent="0.2">
      <c r="A180" s="6"/>
      <c r="B180" s="9"/>
      <c r="C180" s="9"/>
      <c r="D180" s="9"/>
      <c r="E180" s="9"/>
      <c r="F180" s="9"/>
      <c r="H180" s="9"/>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row>
    <row r="181" spans="1:53" x14ac:dyDescent="0.2">
      <c r="A181" s="6"/>
      <c r="B181" s="9"/>
      <c r="C181" s="9"/>
      <c r="D181" s="9"/>
      <c r="E181" s="9"/>
      <c r="F181" s="9"/>
      <c r="H181" s="9"/>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row>
    <row r="182" spans="1:53" x14ac:dyDescent="0.2">
      <c r="A182" s="6"/>
      <c r="B182" s="9"/>
      <c r="C182" s="9"/>
      <c r="D182" s="9"/>
      <c r="E182" s="9"/>
      <c r="F182" s="9"/>
      <c r="H182" s="9"/>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row>
    <row r="183" spans="1:53" x14ac:dyDescent="0.2">
      <c r="A183" s="6"/>
      <c r="B183" s="9"/>
      <c r="C183" s="9"/>
      <c r="D183" s="9"/>
      <c r="E183" s="9"/>
      <c r="F183" s="9"/>
      <c r="H183" s="9"/>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row>
    <row r="184" spans="1:53" x14ac:dyDescent="0.2">
      <c r="A184" s="6"/>
      <c r="B184" s="9"/>
      <c r="C184" s="9"/>
      <c r="D184" s="9"/>
      <c r="E184" s="9"/>
      <c r="F184" s="9"/>
      <c r="H184" s="9"/>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row>
    <row r="185" spans="1:53" x14ac:dyDescent="0.2">
      <c r="A185" s="6"/>
      <c r="B185" s="9"/>
      <c r="C185" s="9"/>
      <c r="D185" s="9"/>
      <c r="E185" s="9"/>
      <c r="F185" s="9"/>
      <c r="H185" s="9"/>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row>
    <row r="186" spans="1:53" x14ac:dyDescent="0.2">
      <c r="A186" s="6"/>
      <c r="B186" s="9"/>
      <c r="C186" s="9"/>
      <c r="D186" s="9"/>
      <c r="E186" s="9"/>
      <c r="F186" s="9"/>
      <c r="H186" s="9"/>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row>
    <row r="187" spans="1:53" x14ac:dyDescent="0.2">
      <c r="A187" s="6"/>
      <c r="B187" s="9"/>
      <c r="C187" s="9"/>
      <c r="D187" s="9"/>
      <c r="E187" s="9"/>
      <c r="F187" s="9"/>
      <c r="H187" s="9"/>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row>
    <row r="188" spans="1:53" x14ac:dyDescent="0.2">
      <c r="A188" s="6"/>
      <c r="B188" s="9"/>
      <c r="C188" s="9"/>
      <c r="D188" s="9"/>
      <c r="E188" s="9"/>
      <c r="F188" s="9"/>
      <c r="H188" s="9"/>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row>
    <row r="189" spans="1:53" x14ac:dyDescent="0.2">
      <c r="A189" s="6"/>
      <c r="B189" s="9"/>
      <c r="C189" s="9"/>
      <c r="D189" s="9"/>
      <c r="E189" s="9"/>
      <c r="F189" s="9"/>
      <c r="H189" s="9"/>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row>
    <row r="190" spans="1:53" x14ac:dyDescent="0.2">
      <c r="A190" s="6"/>
      <c r="B190" s="9"/>
      <c r="C190" s="9"/>
      <c r="D190" s="9"/>
      <c r="E190" s="9"/>
      <c r="F190" s="9"/>
      <c r="H190" s="9"/>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row>
    <row r="191" spans="1:53" x14ac:dyDescent="0.2">
      <c r="A191" s="6"/>
      <c r="B191" s="9"/>
      <c r="C191" s="9"/>
      <c r="D191" s="9"/>
      <c r="E191" s="9"/>
      <c r="F191" s="9"/>
      <c r="H191" s="9"/>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row>
    <row r="192" spans="1:53" x14ac:dyDescent="0.2">
      <c r="A192" s="6"/>
      <c r="B192" s="9"/>
      <c r="C192" s="9"/>
      <c r="D192" s="9"/>
      <c r="E192" s="9"/>
      <c r="F192" s="9"/>
      <c r="H192" s="9"/>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row>
    <row r="193" spans="1:53" x14ac:dyDescent="0.2">
      <c r="A193" s="6"/>
      <c r="B193" s="9"/>
      <c r="C193" s="9"/>
      <c r="D193" s="9"/>
      <c r="E193" s="9"/>
      <c r="F193" s="9"/>
      <c r="H193" s="9"/>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row>
    <row r="194" spans="1:53" x14ac:dyDescent="0.2">
      <c r="A194" s="6"/>
      <c r="B194" s="9"/>
      <c r="C194" s="9"/>
      <c r="D194" s="9"/>
      <c r="E194" s="9"/>
      <c r="F194" s="9"/>
      <c r="H194" s="9"/>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row>
    <row r="195" spans="1:53" x14ac:dyDescent="0.2">
      <c r="A195" s="6"/>
      <c r="B195" s="9"/>
      <c r="C195" s="9"/>
      <c r="D195" s="9"/>
      <c r="E195" s="9"/>
      <c r="F195" s="9"/>
      <c r="H195" s="9"/>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row>
    <row r="196" spans="1:53" x14ac:dyDescent="0.2">
      <c r="A196" s="6"/>
      <c r="B196" s="9"/>
      <c r="C196" s="9"/>
      <c r="D196" s="9"/>
      <c r="E196" s="9"/>
      <c r="F196" s="9"/>
      <c r="H196" s="9"/>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row>
    <row r="197" spans="1:53" x14ac:dyDescent="0.2">
      <c r="A197" s="6"/>
      <c r="B197" s="9"/>
      <c r="C197" s="9"/>
      <c r="D197" s="9"/>
      <c r="E197" s="9"/>
      <c r="F197" s="9"/>
      <c r="H197" s="9"/>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row>
    <row r="198" spans="1:53" x14ac:dyDescent="0.2">
      <c r="A198" s="6"/>
      <c r="B198" s="9"/>
      <c r="C198" s="9"/>
      <c r="D198" s="9"/>
      <c r="E198" s="9"/>
      <c r="F198" s="9"/>
      <c r="H198" s="9"/>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row>
    <row r="199" spans="1:53" x14ac:dyDescent="0.2">
      <c r="A199" s="6"/>
      <c r="B199" s="9"/>
      <c r="C199" s="9"/>
      <c r="D199" s="9"/>
      <c r="E199" s="9"/>
      <c r="F199" s="9"/>
      <c r="H199" s="9"/>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row>
    <row r="200" spans="1:53" x14ac:dyDescent="0.2">
      <c r="A200" s="6"/>
      <c r="B200" s="9"/>
      <c r="C200" s="9"/>
      <c r="D200" s="9"/>
      <c r="E200" s="9"/>
      <c r="F200" s="9"/>
      <c r="H200" s="9"/>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row>
    <row r="201" spans="1:53" x14ac:dyDescent="0.2">
      <c r="A201" s="6"/>
      <c r="B201" s="9"/>
      <c r="C201" s="9"/>
      <c r="D201" s="9"/>
      <c r="E201" s="9"/>
      <c r="F201" s="9"/>
      <c r="H201" s="9"/>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row>
    <row r="202" spans="1:53" x14ac:dyDescent="0.2">
      <c r="A202" s="6"/>
      <c r="B202" s="9"/>
      <c r="C202" s="9"/>
      <c r="D202" s="9"/>
      <c r="E202" s="9"/>
      <c r="F202" s="9"/>
      <c r="H202" s="9"/>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row>
    <row r="203" spans="1:53" x14ac:dyDescent="0.2">
      <c r="A203" s="6"/>
      <c r="B203" s="9"/>
      <c r="C203" s="9"/>
      <c r="D203" s="9"/>
      <c r="E203" s="9"/>
      <c r="F203" s="9"/>
      <c r="H203" s="9"/>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row>
    <row r="204" spans="1:53" x14ac:dyDescent="0.2">
      <c r="A204" s="6"/>
      <c r="B204" s="9"/>
      <c r="C204" s="9"/>
      <c r="D204" s="9"/>
      <c r="E204" s="9"/>
      <c r="F204" s="9"/>
      <c r="H204" s="9"/>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row>
    <row r="205" spans="1:53" x14ac:dyDescent="0.2">
      <c r="A205" s="6"/>
      <c r="B205" s="9"/>
      <c r="C205" s="9"/>
      <c r="D205" s="9"/>
      <c r="E205" s="9"/>
      <c r="F205" s="9"/>
      <c r="H205" s="9"/>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row>
    <row r="206" spans="1:53" x14ac:dyDescent="0.2">
      <c r="A206" s="6"/>
      <c r="B206" s="9"/>
      <c r="C206" s="9"/>
      <c r="D206" s="9"/>
      <c r="E206" s="9"/>
      <c r="F206" s="9"/>
      <c r="H206" s="9"/>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row>
    <row r="207" spans="1:53" x14ac:dyDescent="0.2">
      <c r="A207" s="6"/>
      <c r="B207" s="9"/>
      <c r="C207" s="9"/>
      <c r="D207" s="9"/>
      <c r="E207" s="9"/>
      <c r="F207" s="9"/>
      <c r="H207" s="9"/>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row>
    <row r="208" spans="1:53" x14ac:dyDescent="0.2">
      <c r="A208" s="6"/>
      <c r="B208" s="9"/>
      <c r="C208" s="9"/>
      <c r="D208" s="9"/>
      <c r="E208" s="9"/>
      <c r="F208" s="9"/>
      <c r="H208" s="9"/>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row>
    <row r="209" spans="1:53" x14ac:dyDescent="0.2">
      <c r="A209" s="6"/>
      <c r="B209" s="9"/>
      <c r="C209" s="9"/>
      <c r="D209" s="9"/>
      <c r="E209" s="9"/>
      <c r="F209" s="9"/>
      <c r="H209" s="9"/>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row>
    <row r="210" spans="1:53" x14ac:dyDescent="0.2">
      <c r="A210" s="6"/>
      <c r="B210" s="9"/>
      <c r="C210" s="9"/>
      <c r="D210" s="9"/>
      <c r="E210" s="9"/>
      <c r="F210" s="9"/>
      <c r="H210" s="9"/>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row>
    <row r="211" spans="1:53" x14ac:dyDescent="0.2">
      <c r="A211" s="6"/>
      <c r="B211" s="9"/>
      <c r="C211" s="9"/>
      <c r="D211" s="9"/>
      <c r="E211" s="9"/>
      <c r="F211" s="9"/>
      <c r="H211" s="9"/>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row>
    <row r="212" spans="1:53" x14ac:dyDescent="0.2">
      <c r="A212" s="6"/>
      <c r="B212" s="9"/>
      <c r="C212" s="9"/>
      <c r="D212" s="9"/>
      <c r="E212" s="9"/>
      <c r="F212" s="9"/>
      <c r="H212" s="9"/>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row>
    <row r="213" spans="1:53" x14ac:dyDescent="0.2">
      <c r="A213" s="6"/>
      <c r="B213" s="9"/>
      <c r="C213" s="9"/>
      <c r="D213" s="9"/>
      <c r="E213" s="9"/>
      <c r="F213" s="9"/>
      <c r="H213" s="9"/>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row>
    <row r="214" spans="1:53" x14ac:dyDescent="0.2">
      <c r="A214" s="6"/>
      <c r="B214" s="9"/>
      <c r="C214" s="9"/>
      <c r="D214" s="9"/>
      <c r="E214" s="9"/>
      <c r="F214" s="9"/>
      <c r="H214" s="9"/>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row>
    <row r="215" spans="1:53" x14ac:dyDescent="0.2">
      <c r="A215" s="6"/>
      <c r="B215" s="9"/>
      <c r="C215" s="9"/>
      <c r="D215" s="9"/>
      <c r="E215" s="9"/>
      <c r="F215" s="9"/>
      <c r="H215" s="9"/>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row>
    <row r="216" spans="1:53" x14ac:dyDescent="0.2">
      <c r="A216" s="6"/>
      <c r="B216" s="9"/>
      <c r="C216" s="9"/>
      <c r="D216" s="9"/>
      <c r="E216" s="9"/>
      <c r="F216" s="9"/>
      <c r="H216" s="9"/>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row>
    <row r="217" spans="1:53" x14ac:dyDescent="0.2">
      <c r="A217" s="6"/>
      <c r="B217" s="9"/>
      <c r="C217" s="9"/>
      <c r="D217" s="9"/>
      <c r="E217" s="9"/>
      <c r="F217" s="9"/>
      <c r="H217" s="9"/>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row>
    <row r="218" spans="1:53" x14ac:dyDescent="0.2">
      <c r="A218" s="6"/>
      <c r="B218" s="9"/>
      <c r="C218" s="9"/>
      <c r="D218" s="9"/>
      <c r="E218" s="9"/>
      <c r="F218" s="9"/>
      <c r="H218" s="9"/>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row>
    <row r="219" spans="1:53" x14ac:dyDescent="0.2">
      <c r="A219" s="6"/>
      <c r="B219" s="9"/>
      <c r="C219" s="9"/>
      <c r="D219" s="9"/>
      <c r="E219" s="9"/>
      <c r="F219" s="9"/>
      <c r="H219" s="9"/>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row>
    <row r="220" spans="1:53" x14ac:dyDescent="0.2">
      <c r="A220" s="6"/>
      <c r="B220" s="9"/>
      <c r="C220" s="9"/>
      <c r="D220" s="9"/>
      <c r="E220" s="9"/>
      <c r="F220" s="9"/>
      <c r="H220" s="9"/>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row>
    <row r="221" spans="1:53" x14ac:dyDescent="0.2">
      <c r="A221" s="6"/>
      <c r="B221" s="9"/>
      <c r="C221" s="9"/>
      <c r="D221" s="9"/>
      <c r="E221" s="9"/>
      <c r="F221" s="9"/>
      <c r="H221" s="9"/>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row>
    <row r="222" spans="1:53" x14ac:dyDescent="0.2">
      <c r="A222" s="6"/>
      <c r="B222" s="9"/>
      <c r="C222" s="9"/>
      <c r="D222" s="9"/>
      <c r="E222" s="9"/>
      <c r="F222" s="9"/>
      <c r="H222" s="9"/>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row>
    <row r="223" spans="1:53" x14ac:dyDescent="0.2">
      <c r="A223" s="6"/>
      <c r="B223" s="9"/>
      <c r="C223" s="9"/>
      <c r="D223" s="9"/>
      <c r="E223" s="9"/>
      <c r="F223" s="9"/>
      <c r="H223" s="9"/>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row>
    <row r="224" spans="1:53" x14ac:dyDescent="0.2">
      <c r="A224" s="6"/>
      <c r="B224" s="9"/>
      <c r="C224" s="9"/>
      <c r="D224" s="9"/>
      <c r="E224" s="9"/>
      <c r="F224" s="9"/>
      <c r="H224" s="9"/>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row>
    <row r="225" spans="1:53" x14ac:dyDescent="0.2">
      <c r="A225" s="6"/>
      <c r="B225" s="9"/>
      <c r="C225" s="9"/>
      <c r="D225" s="9"/>
      <c r="E225" s="9"/>
      <c r="F225" s="9"/>
      <c r="H225" s="9"/>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row>
    <row r="226" spans="1:53" x14ac:dyDescent="0.2">
      <c r="A226" s="6"/>
      <c r="B226" s="9"/>
      <c r="C226" s="9"/>
      <c r="D226" s="9"/>
      <c r="E226" s="9"/>
      <c r="F226" s="9"/>
      <c r="H226" s="9"/>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row>
    <row r="227" spans="1:53" x14ac:dyDescent="0.2">
      <c r="A227" s="6"/>
      <c r="B227" s="9"/>
      <c r="C227" s="9"/>
      <c r="D227" s="9"/>
      <c r="E227" s="9"/>
      <c r="F227" s="9"/>
      <c r="H227" s="9"/>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row>
    <row r="228" spans="1:53" x14ac:dyDescent="0.2">
      <c r="A228" s="6"/>
      <c r="B228" s="9"/>
      <c r="C228" s="9"/>
      <c r="D228" s="9"/>
      <c r="E228" s="9"/>
      <c r="F228" s="9"/>
      <c r="H228" s="9"/>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row>
    <row r="229" spans="1:53" x14ac:dyDescent="0.2">
      <c r="A229" s="6"/>
      <c r="B229" s="9"/>
      <c r="C229" s="9"/>
      <c r="D229" s="9"/>
      <c r="E229" s="9"/>
      <c r="F229" s="9"/>
      <c r="H229" s="9"/>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row>
    <row r="230" spans="1:53" x14ac:dyDescent="0.2">
      <c r="A230" s="6"/>
      <c r="B230" s="9"/>
      <c r="C230" s="9"/>
      <c r="D230" s="9"/>
      <c r="E230" s="9"/>
      <c r="F230" s="9"/>
      <c r="H230" s="9"/>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row>
    <row r="231" spans="1:53" x14ac:dyDescent="0.2">
      <c r="A231" s="6"/>
      <c r="B231" s="9"/>
      <c r="C231" s="9"/>
      <c r="D231" s="9"/>
      <c r="E231" s="9"/>
      <c r="F231" s="9"/>
      <c r="H231" s="9"/>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row>
    <row r="232" spans="1:53" x14ac:dyDescent="0.2">
      <c r="A232" s="6"/>
      <c r="B232" s="9"/>
      <c r="C232" s="9"/>
      <c r="D232" s="9"/>
      <c r="E232" s="9"/>
      <c r="F232" s="9"/>
      <c r="H232" s="9"/>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row>
    <row r="233" spans="1:53" x14ac:dyDescent="0.2">
      <c r="A233" s="6"/>
      <c r="B233" s="9"/>
      <c r="C233" s="9"/>
      <c r="D233" s="9"/>
      <c r="E233" s="9"/>
      <c r="F233" s="9"/>
      <c r="H233" s="9"/>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row>
    <row r="234" spans="1:53" x14ac:dyDescent="0.2">
      <c r="A234" s="6"/>
      <c r="B234" s="9"/>
      <c r="C234" s="9"/>
      <c r="D234" s="9"/>
      <c r="E234" s="9"/>
      <c r="F234" s="9"/>
      <c r="H234" s="9"/>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row>
    <row r="235" spans="1:53" x14ac:dyDescent="0.2">
      <c r="A235" s="6"/>
      <c r="B235" s="9"/>
      <c r="C235" s="9"/>
      <c r="D235" s="9"/>
      <c r="E235" s="9"/>
      <c r="F235" s="9"/>
      <c r="H235" s="9"/>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row>
    <row r="236" spans="1:53" x14ac:dyDescent="0.2">
      <c r="A236" s="6"/>
      <c r="B236" s="9"/>
      <c r="C236" s="9"/>
      <c r="D236" s="9"/>
      <c r="E236" s="9"/>
      <c r="F236" s="9"/>
      <c r="H236" s="9"/>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row>
    <row r="237" spans="1:53" x14ac:dyDescent="0.2">
      <c r="A237" s="6"/>
      <c r="B237" s="9"/>
      <c r="C237" s="9"/>
      <c r="D237" s="9"/>
      <c r="E237" s="9"/>
      <c r="F237" s="9"/>
      <c r="H237" s="9"/>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row>
    <row r="238" spans="1:53" x14ac:dyDescent="0.2">
      <c r="A238" s="6"/>
      <c r="B238" s="9"/>
      <c r="C238" s="9"/>
      <c r="D238" s="9"/>
      <c r="E238" s="9"/>
      <c r="F238" s="9"/>
      <c r="H238" s="9"/>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row>
    <row r="239" spans="1:53" x14ac:dyDescent="0.2">
      <c r="A239" s="6"/>
      <c r="B239" s="9"/>
      <c r="C239" s="9"/>
      <c r="D239" s="9"/>
      <c r="E239" s="9"/>
      <c r="F239" s="9"/>
      <c r="H239" s="9"/>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row>
    <row r="240" spans="1:53" x14ac:dyDescent="0.2">
      <c r="A240" s="6"/>
      <c r="B240" s="9"/>
      <c r="C240" s="9"/>
      <c r="D240" s="9"/>
      <c r="E240" s="9"/>
      <c r="F240" s="9"/>
      <c r="H240" s="9"/>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row>
    <row r="241" spans="1:53" x14ac:dyDescent="0.2">
      <c r="A241" s="6"/>
      <c r="B241" s="9"/>
      <c r="C241" s="9"/>
      <c r="D241" s="9"/>
      <c r="E241" s="9"/>
      <c r="F241" s="9"/>
      <c r="H241" s="9"/>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row>
    <row r="242" spans="1:53" x14ac:dyDescent="0.2">
      <c r="A242" s="6"/>
      <c r="B242" s="9"/>
      <c r="C242" s="9"/>
      <c r="D242" s="9"/>
      <c r="E242" s="9"/>
      <c r="F242" s="9"/>
      <c r="H242" s="9"/>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row>
    <row r="243" spans="1:53" x14ac:dyDescent="0.2">
      <c r="A243" s="6"/>
      <c r="B243" s="9"/>
      <c r="C243" s="9"/>
      <c r="D243" s="9"/>
      <c r="E243" s="9"/>
      <c r="F243" s="9"/>
      <c r="H243" s="9"/>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row>
    <row r="244" spans="1:53" x14ac:dyDescent="0.2">
      <c r="A244" s="6"/>
      <c r="B244" s="9"/>
      <c r="C244" s="9"/>
      <c r="D244" s="9"/>
      <c r="E244" s="9"/>
      <c r="F244" s="9"/>
      <c r="H244" s="9"/>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row>
    <row r="245" spans="1:53" x14ac:dyDescent="0.2">
      <c r="A245" s="6"/>
      <c r="B245" s="9"/>
      <c r="C245" s="9"/>
      <c r="D245" s="9"/>
      <c r="E245" s="9"/>
      <c r="F245" s="9"/>
      <c r="H245" s="9"/>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row>
    <row r="246" spans="1:53" x14ac:dyDescent="0.2">
      <c r="A246" s="6"/>
      <c r="B246" s="9"/>
      <c r="C246" s="9"/>
      <c r="D246" s="9"/>
      <c r="E246" s="9"/>
      <c r="F246" s="9"/>
      <c r="H246" s="9"/>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row>
    <row r="247" spans="1:53" x14ac:dyDescent="0.2">
      <c r="A247" s="6"/>
      <c r="B247" s="9"/>
      <c r="C247" s="9"/>
      <c r="D247" s="9"/>
      <c r="E247" s="9"/>
      <c r="F247" s="9"/>
      <c r="H247" s="9"/>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row>
    <row r="248" spans="1:53" x14ac:dyDescent="0.2">
      <c r="A248" s="6"/>
      <c r="B248" s="9"/>
      <c r="C248" s="9"/>
      <c r="D248" s="9"/>
      <c r="E248" s="9"/>
      <c r="F248" s="9"/>
      <c r="H248" s="9"/>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row>
    <row r="249" spans="1:53" x14ac:dyDescent="0.2">
      <c r="A249" s="6"/>
      <c r="B249" s="9"/>
      <c r="C249" s="9"/>
      <c r="D249" s="9"/>
      <c r="E249" s="9"/>
      <c r="F249" s="9"/>
      <c r="H249" s="9"/>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row>
    <row r="250" spans="1:53" x14ac:dyDescent="0.2">
      <c r="A250" s="6"/>
      <c r="B250" s="9"/>
      <c r="C250" s="9"/>
      <c r="D250" s="9"/>
      <c r="E250" s="9"/>
      <c r="F250" s="9"/>
      <c r="H250" s="9"/>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row>
    <row r="251" spans="1:53" x14ac:dyDescent="0.2">
      <c r="A251" s="6"/>
      <c r="B251" s="9"/>
      <c r="C251" s="9"/>
      <c r="D251" s="9"/>
      <c r="E251" s="9"/>
      <c r="F251" s="9"/>
      <c r="H251" s="9"/>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row>
    <row r="252" spans="1:53" x14ac:dyDescent="0.2">
      <c r="A252" s="6"/>
      <c r="B252" s="9"/>
      <c r="C252" s="9"/>
      <c r="D252" s="9"/>
      <c r="E252" s="9"/>
      <c r="F252" s="9"/>
      <c r="H252" s="9"/>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row>
    <row r="253" spans="1:53" x14ac:dyDescent="0.2">
      <c r="A253" s="6"/>
      <c r="B253" s="9"/>
      <c r="C253" s="9"/>
      <c r="D253" s="9"/>
      <c r="E253" s="9"/>
      <c r="F253" s="9"/>
      <c r="H253" s="9"/>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row>
    <row r="254" spans="1:53" x14ac:dyDescent="0.2">
      <c r="A254" s="6"/>
      <c r="B254" s="9"/>
      <c r="C254" s="9"/>
      <c r="D254" s="9"/>
      <c r="E254" s="9"/>
      <c r="F254" s="9"/>
      <c r="H254" s="9"/>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row>
    <row r="255" spans="1:53" x14ac:dyDescent="0.2">
      <c r="A255" s="6"/>
      <c r="B255" s="9"/>
      <c r="C255" s="9"/>
      <c r="D255" s="9"/>
      <c r="E255" s="9"/>
      <c r="F255" s="9"/>
      <c r="H255" s="9"/>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row>
    <row r="256" spans="1:53" x14ac:dyDescent="0.2">
      <c r="A256" s="6"/>
      <c r="B256" s="9"/>
      <c r="C256" s="9"/>
      <c r="D256" s="9"/>
      <c r="E256" s="9"/>
      <c r="F256" s="9"/>
      <c r="H256" s="9"/>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row>
    <row r="257" spans="1:53" x14ac:dyDescent="0.2">
      <c r="A257" s="6"/>
      <c r="B257" s="9"/>
      <c r="C257" s="9"/>
      <c r="D257" s="9"/>
      <c r="E257" s="9"/>
      <c r="F257" s="9"/>
      <c r="H257" s="9"/>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row>
    <row r="258" spans="1:53" x14ac:dyDescent="0.2">
      <c r="A258" s="6"/>
      <c r="B258" s="9"/>
      <c r="C258" s="9"/>
      <c r="D258" s="9"/>
      <c r="E258" s="9"/>
      <c r="F258" s="9"/>
      <c r="H258" s="9"/>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row>
    <row r="259" spans="1:53" x14ac:dyDescent="0.2">
      <c r="A259" s="6"/>
      <c r="B259" s="9"/>
      <c r="C259" s="9"/>
      <c r="D259" s="9"/>
      <c r="E259" s="9"/>
      <c r="F259" s="9"/>
      <c r="H259" s="9"/>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row>
    <row r="260" spans="1:53" x14ac:dyDescent="0.2">
      <c r="A260" s="6"/>
      <c r="B260" s="9"/>
      <c r="C260" s="9"/>
      <c r="D260" s="9"/>
      <c r="E260" s="9"/>
      <c r="F260" s="9"/>
      <c r="H260" s="9"/>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row>
    <row r="261" spans="1:53" x14ac:dyDescent="0.2">
      <c r="A261" s="6"/>
      <c r="B261" s="9"/>
      <c r="C261" s="9"/>
      <c r="D261" s="9"/>
      <c r="E261" s="9"/>
      <c r="F261" s="9"/>
      <c r="H261" s="9"/>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row>
    <row r="262" spans="1:53" x14ac:dyDescent="0.2">
      <c r="A262" s="6"/>
      <c r="B262" s="9"/>
      <c r="C262" s="9"/>
      <c r="D262" s="9"/>
      <c r="E262" s="9"/>
      <c r="F262" s="9"/>
      <c r="H262" s="9"/>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row>
    <row r="263" spans="1:53" x14ac:dyDescent="0.2">
      <c r="A263" s="6"/>
      <c r="B263" s="9"/>
      <c r="C263" s="9"/>
      <c r="D263" s="9"/>
      <c r="E263" s="9"/>
      <c r="F263" s="9"/>
      <c r="H263" s="9"/>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row>
    <row r="264" spans="1:53" x14ac:dyDescent="0.2">
      <c r="A264" s="6"/>
      <c r="B264" s="9"/>
      <c r="C264" s="9"/>
      <c r="D264" s="9"/>
      <c r="E264" s="9"/>
      <c r="F264" s="9"/>
      <c r="H264" s="9"/>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row>
    <row r="265" spans="1:53" x14ac:dyDescent="0.2">
      <c r="A265" s="6"/>
      <c r="B265" s="9"/>
      <c r="C265" s="9"/>
      <c r="D265" s="9"/>
      <c r="E265" s="9"/>
      <c r="F265" s="9"/>
      <c r="H265" s="9"/>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row>
    <row r="266" spans="1:53" x14ac:dyDescent="0.2">
      <c r="A266" s="6"/>
      <c r="B266" s="9"/>
      <c r="C266" s="9"/>
      <c r="D266" s="9"/>
      <c r="E266" s="9"/>
      <c r="F266" s="9"/>
      <c r="H266" s="9"/>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row>
    <row r="267" spans="1:53" x14ac:dyDescent="0.2">
      <c r="A267" s="6"/>
      <c r="B267" s="9"/>
      <c r="C267" s="9"/>
      <c r="D267" s="9"/>
      <c r="E267" s="9"/>
      <c r="F267" s="9"/>
      <c r="H267" s="9"/>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row>
    <row r="268" spans="1:53" x14ac:dyDescent="0.2">
      <c r="A268" s="6"/>
      <c r="B268" s="9"/>
      <c r="C268" s="9"/>
      <c r="D268" s="9"/>
      <c r="E268" s="9"/>
      <c r="F268" s="9"/>
      <c r="H268" s="9"/>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row>
    <row r="269" spans="1:53" x14ac:dyDescent="0.2">
      <c r="A269" s="6"/>
      <c r="B269" s="9"/>
      <c r="C269" s="9"/>
      <c r="D269" s="9"/>
      <c r="E269" s="9"/>
      <c r="F269" s="9"/>
      <c r="H269" s="9"/>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row>
    <row r="270" spans="1:53" x14ac:dyDescent="0.2">
      <c r="A270" s="6"/>
      <c r="B270" s="9"/>
      <c r="C270" s="9"/>
      <c r="D270" s="9"/>
      <c r="E270" s="9"/>
      <c r="F270" s="9"/>
      <c r="H270" s="9"/>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row>
    <row r="271" spans="1:53" x14ac:dyDescent="0.2">
      <c r="A271" s="6"/>
      <c r="B271" s="9"/>
      <c r="C271" s="9"/>
      <c r="D271" s="9"/>
      <c r="E271" s="9"/>
      <c r="F271" s="9"/>
      <c r="H271" s="9"/>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row>
    <row r="272" spans="1:53" x14ac:dyDescent="0.2">
      <c r="A272" s="6"/>
      <c r="B272" s="9"/>
      <c r="C272" s="9"/>
      <c r="D272" s="9"/>
      <c r="E272" s="9"/>
      <c r="F272" s="9"/>
      <c r="H272" s="9"/>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row>
    <row r="273" spans="1:53" x14ac:dyDescent="0.2">
      <c r="A273" s="6"/>
      <c r="B273" s="9"/>
      <c r="C273" s="9"/>
      <c r="D273" s="9"/>
      <c r="E273" s="9"/>
      <c r="F273" s="9"/>
      <c r="H273" s="9"/>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row>
    <row r="274" spans="1:53" x14ac:dyDescent="0.2">
      <c r="A274" s="6"/>
      <c r="B274" s="9"/>
      <c r="C274" s="9"/>
      <c r="D274" s="9"/>
      <c r="E274" s="9"/>
      <c r="F274" s="9"/>
      <c r="H274" s="9"/>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row>
    <row r="275" spans="1:53" x14ac:dyDescent="0.2">
      <c r="A275" s="6"/>
      <c r="B275" s="9"/>
      <c r="C275" s="9"/>
      <c r="D275" s="9"/>
      <c r="E275" s="9"/>
      <c r="F275" s="9"/>
      <c r="H275" s="9"/>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row>
    <row r="276" spans="1:53" x14ac:dyDescent="0.2">
      <c r="A276" s="6"/>
      <c r="B276" s="9"/>
      <c r="C276" s="9"/>
      <c r="D276" s="9"/>
      <c r="E276" s="9"/>
      <c r="F276" s="9"/>
      <c r="H276" s="9"/>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row>
    <row r="277" spans="1:53" x14ac:dyDescent="0.2">
      <c r="A277" s="6"/>
      <c r="B277" s="9"/>
      <c r="C277" s="9"/>
      <c r="D277" s="9"/>
      <c r="E277" s="9"/>
      <c r="F277" s="9"/>
      <c r="H277" s="9"/>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row>
    <row r="278" spans="1:53" x14ac:dyDescent="0.2">
      <c r="A278" s="6"/>
      <c r="B278" s="9"/>
      <c r="C278" s="9"/>
      <c r="D278" s="9"/>
      <c r="E278" s="9"/>
      <c r="F278" s="9"/>
      <c r="H278" s="9"/>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row>
    <row r="279" spans="1:53" x14ac:dyDescent="0.2">
      <c r="A279" s="6"/>
      <c r="B279" s="9"/>
      <c r="C279" s="9"/>
      <c r="D279" s="9"/>
      <c r="E279" s="9"/>
      <c r="F279" s="9"/>
      <c r="H279" s="9"/>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row>
    <row r="280" spans="1:53" x14ac:dyDescent="0.2">
      <c r="A280" s="6"/>
      <c r="B280" s="9"/>
      <c r="C280" s="9"/>
      <c r="D280" s="9"/>
      <c r="E280" s="9"/>
      <c r="F280" s="9"/>
      <c r="H280" s="9"/>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row>
    <row r="281" spans="1:53" x14ac:dyDescent="0.2">
      <c r="A281" s="6"/>
      <c r="B281" s="9"/>
      <c r="C281" s="9"/>
      <c r="D281" s="9"/>
      <c r="E281" s="9"/>
      <c r="F281" s="9"/>
      <c r="H281" s="9"/>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row>
    <row r="282" spans="1:53" x14ac:dyDescent="0.2">
      <c r="A282" s="6"/>
      <c r="B282" s="9"/>
      <c r="C282" s="9"/>
      <c r="D282" s="9"/>
      <c r="E282" s="9"/>
      <c r="F282" s="9"/>
      <c r="H282" s="9"/>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row>
    <row r="283" spans="1:53" x14ac:dyDescent="0.2">
      <c r="A283" s="6"/>
      <c r="B283" s="9"/>
      <c r="C283" s="9"/>
      <c r="D283" s="9"/>
      <c r="E283" s="9"/>
      <c r="F283" s="9"/>
      <c r="H283" s="9"/>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row>
    <row r="284" spans="1:53" x14ac:dyDescent="0.2">
      <c r="A284" s="6"/>
      <c r="B284" s="9"/>
      <c r="C284" s="9"/>
      <c r="D284" s="9"/>
      <c r="E284" s="9"/>
      <c r="F284" s="9"/>
      <c r="H284" s="9"/>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row>
    <row r="285" spans="1:53" x14ac:dyDescent="0.2">
      <c r="A285" s="6"/>
      <c r="B285" s="9"/>
      <c r="C285" s="9"/>
      <c r="D285" s="9"/>
      <c r="E285" s="9"/>
      <c r="F285" s="9"/>
      <c r="H285" s="9"/>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row>
    <row r="286" spans="1:53" x14ac:dyDescent="0.2">
      <c r="A286" s="6"/>
      <c r="B286" s="9"/>
      <c r="C286" s="9"/>
      <c r="D286" s="9"/>
      <c r="E286" s="9"/>
      <c r="F286" s="9"/>
      <c r="H286" s="9"/>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row>
    <row r="287" spans="1:53" x14ac:dyDescent="0.2">
      <c r="A287" s="6"/>
      <c r="B287" s="9"/>
      <c r="C287" s="9"/>
      <c r="D287" s="9"/>
      <c r="E287" s="9"/>
      <c r="F287" s="9"/>
      <c r="H287" s="9"/>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row>
    <row r="288" spans="1:53" x14ac:dyDescent="0.2">
      <c r="A288" s="6"/>
      <c r="B288" s="9"/>
      <c r="C288" s="9"/>
      <c r="D288" s="9"/>
      <c r="E288" s="9"/>
      <c r="F288" s="9"/>
      <c r="H288" s="9"/>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row>
    <row r="289" spans="1:53" x14ac:dyDescent="0.2">
      <c r="A289" s="6"/>
      <c r="B289" s="9"/>
      <c r="C289" s="9"/>
      <c r="D289" s="9"/>
      <c r="E289" s="9"/>
      <c r="F289" s="9"/>
      <c r="H289" s="9"/>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row>
    <row r="290" spans="1:53" x14ac:dyDescent="0.2">
      <c r="A290" s="6"/>
      <c r="B290" s="9"/>
      <c r="C290" s="9"/>
      <c r="D290" s="9"/>
      <c r="E290" s="9"/>
      <c r="F290" s="9"/>
      <c r="H290" s="9"/>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row>
    <row r="291" spans="1:53" x14ac:dyDescent="0.2">
      <c r="A291" s="6"/>
      <c r="B291" s="9"/>
      <c r="C291" s="9"/>
      <c r="D291" s="9"/>
      <c r="E291" s="9"/>
      <c r="F291" s="9"/>
      <c r="H291" s="9"/>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row>
    <row r="292" spans="1:53" x14ac:dyDescent="0.2">
      <c r="A292" s="6"/>
      <c r="B292" s="9"/>
      <c r="C292" s="9"/>
      <c r="D292" s="9"/>
      <c r="E292" s="9"/>
      <c r="F292" s="9"/>
      <c r="H292" s="9"/>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row>
    <row r="293" spans="1:53" x14ac:dyDescent="0.2">
      <c r="A293" s="6"/>
      <c r="B293" s="9"/>
      <c r="C293" s="9"/>
      <c r="D293" s="9"/>
      <c r="E293" s="9"/>
      <c r="F293" s="9"/>
      <c r="H293" s="9"/>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row>
    <row r="294" spans="1:53" x14ac:dyDescent="0.2">
      <c r="A294" s="6"/>
      <c r="B294" s="9"/>
      <c r="C294" s="9"/>
      <c r="D294" s="9"/>
      <c r="E294" s="9"/>
      <c r="F294" s="9"/>
      <c r="H294" s="9"/>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row>
    <row r="295" spans="1:53" x14ac:dyDescent="0.2">
      <c r="A295" s="6"/>
      <c r="B295" s="9"/>
      <c r="C295" s="9"/>
      <c r="D295" s="9"/>
      <c r="E295" s="9"/>
      <c r="F295" s="9"/>
      <c r="H295" s="9"/>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row>
    <row r="296" spans="1:53" x14ac:dyDescent="0.2">
      <c r="A296" s="6"/>
      <c r="B296" s="9"/>
      <c r="C296" s="9"/>
      <c r="D296" s="9"/>
      <c r="E296" s="9"/>
      <c r="F296" s="9"/>
      <c r="H296" s="9"/>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row>
    <row r="297" spans="1:53" x14ac:dyDescent="0.2">
      <c r="A297" s="6"/>
      <c r="B297" s="9"/>
      <c r="C297" s="9"/>
      <c r="D297" s="9"/>
      <c r="E297" s="9"/>
      <c r="F297" s="9"/>
      <c r="H297" s="9"/>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row>
    <row r="298" spans="1:53" x14ac:dyDescent="0.2">
      <c r="A298" s="6"/>
      <c r="B298" s="9"/>
      <c r="C298" s="9"/>
      <c r="D298" s="9"/>
      <c r="E298" s="9"/>
      <c r="F298" s="9"/>
      <c r="H298" s="9"/>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row>
    <row r="299" spans="1:53" x14ac:dyDescent="0.2">
      <c r="A299" s="6"/>
      <c r="B299" s="9"/>
      <c r="C299" s="9"/>
      <c r="D299" s="9"/>
      <c r="E299" s="9"/>
      <c r="F299" s="9"/>
      <c r="H299" s="9"/>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row>
    <row r="300" spans="1:53" x14ac:dyDescent="0.2">
      <c r="A300" s="6"/>
      <c r="B300" s="9"/>
      <c r="C300" s="9"/>
      <c r="D300" s="9"/>
      <c r="E300" s="9"/>
      <c r="F300" s="9"/>
      <c r="H300" s="9"/>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row>
    <row r="301" spans="1:53" x14ac:dyDescent="0.2">
      <c r="A301" s="6"/>
      <c r="B301" s="9"/>
      <c r="C301" s="9"/>
      <c r="D301" s="9"/>
      <c r="E301" s="9"/>
      <c r="F301" s="9"/>
      <c r="H301" s="9"/>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row>
    <row r="302" spans="1:53" x14ac:dyDescent="0.2">
      <c r="A302" s="6"/>
      <c r="B302" s="9"/>
      <c r="C302" s="9"/>
      <c r="D302" s="9"/>
      <c r="E302" s="9"/>
      <c r="F302" s="9"/>
      <c r="H302" s="9"/>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row>
    <row r="303" spans="1:53" x14ac:dyDescent="0.2">
      <c r="A303" s="6"/>
      <c r="B303" s="9"/>
      <c r="C303" s="9"/>
      <c r="D303" s="9"/>
      <c r="E303" s="9"/>
      <c r="F303" s="9"/>
      <c r="H303" s="9"/>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row>
    <row r="304" spans="1:53" x14ac:dyDescent="0.2">
      <c r="A304" s="6"/>
      <c r="B304" s="9"/>
      <c r="C304" s="9"/>
      <c r="D304" s="9"/>
      <c r="E304" s="9"/>
      <c r="F304" s="9"/>
      <c r="H304" s="9"/>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row>
    <row r="305" spans="1:53" x14ac:dyDescent="0.2">
      <c r="A305" s="6"/>
      <c r="B305" s="9"/>
      <c r="C305" s="9"/>
      <c r="D305" s="9"/>
      <c r="E305" s="9"/>
      <c r="F305" s="9"/>
      <c r="H305" s="9"/>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row>
    <row r="306" spans="1:53" x14ac:dyDescent="0.2">
      <c r="A306" s="6"/>
      <c r="B306" s="9"/>
      <c r="C306" s="9"/>
      <c r="D306" s="9"/>
      <c r="E306" s="9"/>
      <c r="F306" s="9"/>
      <c r="H306" s="9"/>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row>
    <row r="307" spans="1:53" x14ac:dyDescent="0.2">
      <c r="A307" s="6"/>
      <c r="B307" s="9"/>
      <c r="C307" s="9"/>
      <c r="D307" s="9"/>
      <c r="E307" s="9"/>
      <c r="F307" s="9"/>
      <c r="H307" s="9"/>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row>
    <row r="308" spans="1:53" x14ac:dyDescent="0.2">
      <c r="A308" s="6"/>
      <c r="B308" s="9"/>
      <c r="C308" s="9"/>
      <c r="D308" s="9"/>
      <c r="E308" s="9"/>
      <c r="F308" s="9"/>
      <c r="H308" s="9"/>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row>
    <row r="309" spans="1:53" x14ac:dyDescent="0.2">
      <c r="A309" s="6"/>
      <c r="B309" s="9"/>
      <c r="C309" s="9"/>
      <c r="D309" s="9"/>
      <c r="E309" s="9"/>
      <c r="F309" s="9"/>
      <c r="H309" s="9"/>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row>
    <row r="310" spans="1:53" x14ac:dyDescent="0.2">
      <c r="A310" s="6"/>
      <c r="B310" s="9"/>
      <c r="C310" s="9"/>
      <c r="D310" s="9"/>
      <c r="E310" s="9"/>
      <c r="F310" s="9"/>
      <c r="H310" s="9"/>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row>
    <row r="311" spans="1:53" x14ac:dyDescent="0.2">
      <c r="A311" s="6"/>
      <c r="B311" s="9"/>
      <c r="C311" s="9"/>
      <c r="D311" s="9"/>
      <c r="E311" s="9"/>
      <c r="F311" s="9"/>
      <c r="H311" s="9"/>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row>
    <row r="312" spans="1:53" x14ac:dyDescent="0.2">
      <c r="A312" s="6"/>
      <c r="B312" s="9"/>
      <c r="C312" s="9"/>
      <c r="D312" s="9"/>
      <c r="E312" s="9"/>
      <c r="F312" s="9"/>
      <c r="H312" s="9"/>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row>
    <row r="313" spans="1:53" x14ac:dyDescent="0.2">
      <c r="A313" s="6"/>
      <c r="B313" s="9"/>
      <c r="C313" s="9"/>
      <c r="D313" s="9"/>
      <c r="E313" s="9"/>
      <c r="F313" s="9"/>
      <c r="H313" s="9"/>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row>
    <row r="314" spans="1:53" x14ac:dyDescent="0.2">
      <c r="A314" s="6"/>
      <c r="B314" s="9"/>
      <c r="C314" s="9"/>
      <c r="D314" s="9"/>
      <c r="E314" s="9"/>
      <c r="F314" s="9"/>
      <c r="H314" s="9"/>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row>
    <row r="315" spans="1:53" x14ac:dyDescent="0.2">
      <c r="A315" s="6"/>
      <c r="B315" s="9"/>
      <c r="C315" s="9"/>
      <c r="D315" s="9"/>
      <c r="E315" s="9"/>
      <c r="F315" s="9"/>
      <c r="H315" s="9"/>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row>
    <row r="316" spans="1:53" x14ac:dyDescent="0.2">
      <c r="A316" s="6"/>
      <c r="B316" s="9"/>
      <c r="C316" s="9"/>
      <c r="D316" s="9"/>
      <c r="E316" s="9"/>
      <c r="F316" s="9"/>
      <c r="H316" s="9"/>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row>
    <row r="317" spans="1:53" x14ac:dyDescent="0.2">
      <c r="A317" s="6"/>
      <c r="B317" s="9"/>
      <c r="C317" s="9"/>
      <c r="D317" s="9"/>
      <c r="E317" s="9"/>
      <c r="F317" s="9"/>
      <c r="H317" s="9"/>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row>
    <row r="318" spans="1:53" x14ac:dyDescent="0.2">
      <c r="A318" s="6"/>
      <c r="B318" s="9"/>
      <c r="C318" s="9"/>
      <c r="D318" s="9"/>
      <c r="E318" s="9"/>
      <c r="F318" s="9"/>
      <c r="H318" s="9"/>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row>
    <row r="319" spans="1:53" x14ac:dyDescent="0.2">
      <c r="A319" s="6"/>
      <c r="B319" s="9"/>
      <c r="C319" s="9"/>
      <c r="D319" s="9"/>
      <c r="E319" s="9"/>
      <c r="F319" s="9"/>
      <c r="H319" s="9"/>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row>
    <row r="320" spans="1:53" x14ac:dyDescent="0.2">
      <c r="A320" s="6"/>
      <c r="B320" s="9"/>
      <c r="C320" s="9"/>
      <c r="D320" s="9"/>
      <c r="E320" s="9"/>
      <c r="F320" s="9"/>
      <c r="H320" s="9"/>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row>
    <row r="321" spans="1:53" x14ac:dyDescent="0.2">
      <c r="A321" s="6"/>
      <c r="B321" s="9"/>
      <c r="C321" s="9"/>
      <c r="D321" s="9"/>
      <c r="E321" s="9"/>
      <c r="F321" s="9"/>
      <c r="H321" s="9"/>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row>
    <row r="322" spans="1:53" x14ac:dyDescent="0.2">
      <c r="A322" s="6"/>
      <c r="B322" s="9"/>
      <c r="C322" s="9"/>
      <c r="D322" s="9"/>
      <c r="E322" s="9"/>
      <c r="F322" s="9"/>
      <c r="H322" s="9"/>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row>
    <row r="323" spans="1:53" x14ac:dyDescent="0.2">
      <c r="A323" s="6"/>
      <c r="B323" s="9"/>
      <c r="C323" s="9"/>
      <c r="D323" s="9"/>
      <c r="E323" s="9"/>
      <c r="F323" s="9"/>
      <c r="H323" s="9"/>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row>
    <row r="324" spans="1:53" x14ac:dyDescent="0.2">
      <c r="A324" s="6"/>
      <c r="B324" s="9"/>
      <c r="C324" s="9"/>
      <c r="D324" s="9"/>
      <c r="E324" s="9"/>
      <c r="F324" s="9"/>
      <c r="H324" s="9"/>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row>
    <row r="325" spans="1:53" x14ac:dyDescent="0.2">
      <c r="A325" s="6"/>
      <c r="B325" s="9"/>
      <c r="C325" s="9"/>
      <c r="D325" s="9"/>
      <c r="E325" s="9"/>
      <c r="F325" s="9"/>
      <c r="H325" s="9"/>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row>
    <row r="326" spans="1:53" x14ac:dyDescent="0.2">
      <c r="A326" s="6"/>
      <c r="B326" s="9"/>
      <c r="C326" s="9"/>
      <c r="D326" s="9"/>
      <c r="E326" s="9"/>
      <c r="F326" s="9"/>
      <c r="H326" s="9"/>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row>
    <row r="327" spans="1:53" x14ac:dyDescent="0.2">
      <c r="A327" s="6"/>
      <c r="B327" s="9"/>
      <c r="C327" s="9"/>
      <c r="D327" s="9"/>
      <c r="E327" s="9"/>
      <c r="F327" s="9"/>
      <c r="H327" s="9"/>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row>
    <row r="328" spans="1:53" x14ac:dyDescent="0.2">
      <c r="A328" s="6"/>
      <c r="B328" s="9"/>
      <c r="C328" s="9"/>
      <c r="D328" s="9"/>
      <c r="E328" s="9"/>
      <c r="F328" s="9"/>
      <c r="H328" s="9"/>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row>
    <row r="329" spans="1:53" x14ac:dyDescent="0.2">
      <c r="A329" s="6"/>
      <c r="B329" s="9"/>
      <c r="C329" s="9"/>
      <c r="D329" s="9"/>
      <c r="E329" s="9"/>
      <c r="F329" s="9"/>
      <c r="H329" s="9"/>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row>
    <row r="330" spans="1:53" x14ac:dyDescent="0.2">
      <c r="A330" s="6"/>
      <c r="B330" s="9"/>
      <c r="C330" s="9"/>
      <c r="D330" s="9"/>
      <c r="E330" s="9"/>
      <c r="F330" s="9"/>
      <c r="H330" s="9"/>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row>
    <row r="331" spans="1:53" x14ac:dyDescent="0.2">
      <c r="A331" s="6"/>
      <c r="B331" s="9"/>
      <c r="C331" s="9"/>
      <c r="D331" s="9"/>
      <c r="E331" s="9"/>
      <c r="F331" s="9"/>
      <c r="H331" s="9"/>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row>
    <row r="332" spans="1:53" x14ac:dyDescent="0.2">
      <c r="A332" s="6"/>
      <c r="B332" s="9"/>
      <c r="C332" s="9"/>
      <c r="D332" s="9"/>
      <c r="E332" s="9"/>
      <c r="F332" s="9"/>
      <c r="H332" s="9"/>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row>
    <row r="333" spans="1:53" x14ac:dyDescent="0.2">
      <c r="A333" s="6"/>
      <c r="B333" s="9"/>
      <c r="C333" s="9"/>
      <c r="D333" s="9"/>
      <c r="E333" s="9"/>
      <c r="F333" s="9"/>
      <c r="H333" s="9"/>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row>
    <row r="334" spans="1:53" x14ac:dyDescent="0.2">
      <c r="A334" s="6"/>
      <c r="B334" s="9"/>
      <c r="C334" s="9"/>
      <c r="D334" s="9"/>
      <c r="E334" s="9"/>
      <c r="F334" s="9"/>
      <c r="H334" s="9"/>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row>
    <row r="335" spans="1:53" x14ac:dyDescent="0.2">
      <c r="A335" s="6"/>
      <c r="B335" s="9"/>
      <c r="C335" s="9"/>
      <c r="D335" s="9"/>
      <c r="E335" s="9"/>
      <c r="F335" s="9"/>
      <c r="H335" s="9"/>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row>
    <row r="336" spans="1:53" x14ac:dyDescent="0.2">
      <c r="A336" s="6"/>
      <c r="B336" s="9"/>
      <c r="C336" s="9"/>
      <c r="D336" s="9"/>
      <c r="E336" s="9"/>
      <c r="F336" s="9"/>
      <c r="H336" s="9"/>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row>
    <row r="337" spans="1:53" x14ac:dyDescent="0.2">
      <c r="A337" s="6"/>
      <c r="B337" s="9"/>
      <c r="C337" s="9"/>
      <c r="D337" s="9"/>
      <c r="E337" s="9"/>
      <c r="F337" s="9"/>
      <c r="H337" s="9"/>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row>
    <row r="338" spans="1:53" x14ac:dyDescent="0.2">
      <c r="A338" s="6"/>
      <c r="B338" s="9"/>
      <c r="C338" s="9"/>
      <c r="D338" s="9"/>
      <c r="E338" s="9"/>
      <c r="F338" s="9"/>
      <c r="H338" s="9"/>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row>
    <row r="339" spans="1:53" x14ac:dyDescent="0.2">
      <c r="A339" s="6"/>
      <c r="B339" s="9"/>
      <c r="C339" s="9"/>
      <c r="D339" s="9"/>
      <c r="E339" s="9"/>
      <c r="F339" s="9"/>
      <c r="H339" s="9"/>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row>
    <row r="340" spans="1:53" x14ac:dyDescent="0.2">
      <c r="A340" s="6"/>
      <c r="B340" s="9"/>
      <c r="C340" s="9"/>
      <c r="D340" s="9"/>
      <c r="E340" s="9"/>
      <c r="F340" s="9"/>
      <c r="H340" s="9"/>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row>
    <row r="341" spans="1:53" x14ac:dyDescent="0.2">
      <c r="A341" s="6"/>
      <c r="B341" s="9"/>
      <c r="C341" s="9"/>
      <c r="D341" s="9"/>
      <c r="E341" s="9"/>
      <c r="F341" s="9"/>
      <c r="H341" s="9"/>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row>
    <row r="342" spans="1:53" x14ac:dyDescent="0.2">
      <c r="A342" s="6"/>
      <c r="B342" s="9"/>
      <c r="C342" s="9"/>
      <c r="D342" s="9"/>
      <c r="E342" s="9"/>
      <c r="F342" s="9"/>
      <c r="H342" s="9"/>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row>
    <row r="343" spans="1:53" x14ac:dyDescent="0.2">
      <c r="A343" s="6"/>
      <c r="B343" s="9"/>
      <c r="C343" s="9"/>
      <c r="D343" s="9"/>
      <c r="E343" s="9"/>
      <c r="F343" s="9"/>
      <c r="H343" s="9"/>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row>
    <row r="344" spans="1:53" x14ac:dyDescent="0.2">
      <c r="A344" s="6"/>
      <c r="B344" s="9"/>
      <c r="C344" s="9"/>
      <c r="D344" s="9"/>
      <c r="E344" s="9"/>
      <c r="F344" s="9"/>
      <c r="H344" s="9"/>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row>
    <row r="345" spans="1:53" x14ac:dyDescent="0.2">
      <c r="A345" s="6"/>
      <c r="B345" s="9"/>
      <c r="C345" s="9"/>
      <c r="D345" s="9"/>
      <c r="E345" s="9"/>
      <c r="F345" s="9"/>
      <c r="H345" s="9"/>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row>
    <row r="346" spans="1:53" x14ac:dyDescent="0.2">
      <c r="A346" s="6"/>
      <c r="B346" s="9"/>
      <c r="C346" s="9"/>
      <c r="D346" s="9"/>
      <c r="E346" s="9"/>
      <c r="F346" s="9"/>
      <c r="H346" s="9"/>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row>
    <row r="347" spans="1:53" x14ac:dyDescent="0.2">
      <c r="A347" s="6"/>
      <c r="B347" s="9"/>
      <c r="C347" s="9"/>
      <c r="D347" s="9"/>
      <c r="E347" s="9"/>
      <c r="F347" s="9"/>
      <c r="H347" s="9"/>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row>
    <row r="348" spans="1:53" x14ac:dyDescent="0.2">
      <c r="A348" s="6"/>
      <c r="B348" s="9"/>
      <c r="C348" s="9"/>
      <c r="D348" s="9"/>
      <c r="E348" s="9"/>
      <c r="F348" s="9"/>
      <c r="H348" s="9"/>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row>
    <row r="349" spans="1:53" x14ac:dyDescent="0.2">
      <c r="A349" s="6"/>
      <c r="B349" s="9"/>
      <c r="C349" s="9"/>
      <c r="D349" s="9"/>
      <c r="E349" s="9"/>
      <c r="F349" s="9"/>
      <c r="H349" s="9"/>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row>
    <row r="350" spans="1:53" x14ac:dyDescent="0.2">
      <c r="A350" s="6"/>
      <c r="B350" s="9"/>
      <c r="C350" s="9"/>
      <c r="D350" s="9"/>
      <c r="E350" s="9"/>
      <c r="F350" s="9"/>
      <c r="H350" s="9"/>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row>
    <row r="351" spans="1:53" x14ac:dyDescent="0.2">
      <c r="A351" s="6"/>
      <c r="B351" s="9"/>
      <c r="C351" s="9"/>
      <c r="D351" s="9"/>
      <c r="E351" s="9"/>
      <c r="F351" s="9"/>
      <c r="H351" s="9"/>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row>
    <row r="352" spans="1:53" x14ac:dyDescent="0.2">
      <c r="B352" s="12"/>
      <c r="C352" s="12"/>
      <c r="D352" s="9"/>
      <c r="E352" s="9"/>
      <c r="F352" s="9"/>
      <c r="H352" s="9"/>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row>
    <row r="353" spans="2:53" x14ac:dyDescent="0.2">
      <c r="B353" s="12"/>
      <c r="C353" s="12"/>
      <c r="E353" s="9"/>
      <c r="F353" s="9"/>
      <c r="H353" s="9"/>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row>
    <row r="354" spans="2:53" x14ac:dyDescent="0.2">
      <c r="B354" s="12"/>
      <c r="C354" s="12"/>
      <c r="F354" s="9"/>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row>
    <row r="355" spans="2:53" x14ac:dyDescent="0.2">
      <c r="B355" s="12"/>
      <c r="C355" s="12"/>
      <c r="F355" s="9"/>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row>
    <row r="356" spans="2:53" x14ac:dyDescent="0.2">
      <c r="B356" s="12"/>
      <c r="C356" s="12"/>
      <c r="F356" s="9"/>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row>
    <row r="357" spans="2:53" x14ac:dyDescent="0.2">
      <c r="B357" s="12"/>
      <c r="C357" s="12"/>
      <c r="F357" s="9"/>
      <c r="I357" s="6"/>
      <c r="J357" s="6"/>
      <c r="K357" s="6"/>
      <c r="L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row>
    <row r="358" spans="2:53" x14ac:dyDescent="0.2">
      <c r="B358" s="12"/>
      <c r="C358" s="12"/>
      <c r="F358" s="9"/>
      <c r="I358" s="6"/>
      <c r="J358" s="6"/>
      <c r="K358" s="6"/>
      <c r="L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row>
    <row r="359" spans="2:53" x14ac:dyDescent="0.2">
      <c r="B359" s="12"/>
      <c r="C359" s="12"/>
      <c r="F359" s="9"/>
      <c r="I359" s="6"/>
      <c r="J359" s="6"/>
      <c r="K359" s="6"/>
      <c r="L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row>
    <row r="360" spans="2:53" x14ac:dyDescent="0.2">
      <c r="B360" s="12"/>
      <c r="C360" s="12"/>
      <c r="F360" s="9"/>
      <c r="I360" s="6"/>
      <c r="J360" s="6"/>
      <c r="K360" s="6"/>
      <c r="L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row>
    <row r="361" spans="2:53" x14ac:dyDescent="0.2">
      <c r="B361" s="12"/>
      <c r="C361" s="12"/>
      <c r="F361" s="9"/>
      <c r="I361" s="6"/>
      <c r="J361" s="6"/>
      <c r="K361" s="6"/>
      <c r="L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row>
    <row r="362" spans="2:53" x14ac:dyDescent="0.2">
      <c r="B362" s="12"/>
      <c r="C362" s="12"/>
      <c r="F362" s="9"/>
      <c r="I362" s="6"/>
      <c r="J362" s="6"/>
      <c r="K362" s="6"/>
      <c r="L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row>
    <row r="363" spans="2:53" x14ac:dyDescent="0.2">
      <c r="B363" s="12"/>
      <c r="C363" s="12"/>
      <c r="F363" s="9"/>
      <c r="I363" s="6"/>
      <c r="J363" s="6"/>
      <c r="K363" s="6"/>
      <c r="L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row>
    <row r="364" spans="2:53" x14ac:dyDescent="0.2">
      <c r="B364" s="12"/>
      <c r="C364" s="12"/>
      <c r="F364" s="9"/>
      <c r="I364" s="6"/>
      <c r="J364" s="6"/>
      <c r="K364" s="6"/>
      <c r="L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row>
    <row r="365" spans="2:53" x14ac:dyDescent="0.2">
      <c r="B365" s="12"/>
      <c r="C365" s="12"/>
      <c r="F365" s="9"/>
      <c r="I365" s="6"/>
      <c r="J365" s="6"/>
      <c r="K365" s="6"/>
      <c r="L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row>
    <row r="366" spans="2:53" x14ac:dyDescent="0.2">
      <c r="B366" s="12"/>
      <c r="C366" s="12"/>
      <c r="I366" s="6"/>
      <c r="J366" s="6"/>
      <c r="K366" s="6"/>
      <c r="L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row>
    <row r="367" spans="2:53" x14ac:dyDescent="0.2">
      <c r="B367" s="12"/>
      <c r="C367" s="12"/>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row>
    <row r="368" spans="2:53" x14ac:dyDescent="0.2">
      <c r="B368" s="12"/>
      <c r="C368" s="12"/>
      <c r="D368" s="12"/>
      <c r="E368" s="12"/>
      <c r="F368" s="12"/>
      <c r="G368" s="41"/>
      <c r="H368" s="12"/>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row>
    <row r="369" spans="2:53" x14ac:dyDescent="0.2">
      <c r="B369" s="12"/>
      <c r="C369" s="12"/>
      <c r="D369" s="12"/>
      <c r="E369" s="12"/>
      <c r="F369" s="12"/>
      <c r="G369" s="41"/>
      <c r="H369" s="12"/>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row>
    <row r="370" spans="2:53" x14ac:dyDescent="0.2">
      <c r="B370" s="12"/>
      <c r="C370" s="12"/>
      <c r="D370" s="12"/>
      <c r="E370" s="12"/>
      <c r="F370" s="12"/>
      <c r="G370" s="41"/>
      <c r="H370" s="12"/>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row>
    <row r="371" spans="2:53" x14ac:dyDescent="0.2">
      <c r="B371" s="12"/>
      <c r="C371" s="12"/>
      <c r="D371" s="12"/>
      <c r="E371" s="12"/>
      <c r="F371" s="12"/>
      <c r="G371" s="41"/>
      <c r="H371" s="12"/>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row>
    <row r="372" spans="2:53" x14ac:dyDescent="0.2">
      <c r="B372" s="12"/>
      <c r="C372" s="12"/>
      <c r="D372" s="12"/>
      <c r="E372" s="12"/>
      <c r="F372" s="12"/>
      <c r="G372" s="41"/>
      <c r="H372" s="12"/>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row>
    <row r="373" spans="2:53" x14ac:dyDescent="0.2">
      <c r="B373" s="12"/>
      <c r="C373" s="12"/>
      <c r="D373" s="12"/>
      <c r="E373" s="12"/>
      <c r="F373" s="12"/>
      <c r="G373" s="41"/>
      <c r="H373" s="12"/>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row>
    <row r="374" spans="2:53" x14ac:dyDescent="0.2">
      <c r="B374" s="12"/>
      <c r="C374" s="12"/>
      <c r="D374" s="12"/>
      <c r="E374" s="12"/>
      <c r="F374" s="12"/>
      <c r="G374" s="41"/>
      <c r="H374" s="12"/>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row>
    <row r="375" spans="2:53" x14ac:dyDescent="0.2">
      <c r="B375" s="12"/>
      <c r="C375" s="12"/>
      <c r="D375" s="12"/>
      <c r="E375" s="12"/>
      <c r="F375" s="12"/>
      <c r="G375" s="41"/>
      <c r="H375" s="12"/>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row>
    <row r="376" spans="2:53" x14ac:dyDescent="0.2">
      <c r="B376" s="12"/>
      <c r="C376" s="12"/>
      <c r="D376" s="12"/>
      <c r="E376" s="12"/>
      <c r="F376" s="12"/>
      <c r="G376" s="41"/>
      <c r="H376" s="12"/>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row>
    <row r="377" spans="2:53" x14ac:dyDescent="0.2">
      <c r="B377" s="12"/>
      <c r="C377" s="12"/>
      <c r="D377" s="12"/>
      <c r="E377" s="12"/>
      <c r="F377" s="12"/>
      <c r="G377" s="41"/>
      <c r="H377" s="12"/>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row>
    <row r="378" spans="2:53" x14ac:dyDescent="0.2">
      <c r="B378" s="12"/>
      <c r="C378" s="12"/>
      <c r="D378" s="12"/>
      <c r="E378" s="12"/>
      <c r="F378" s="12"/>
      <c r="G378" s="41"/>
      <c r="H378" s="12"/>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row>
    <row r="379" spans="2:53" x14ac:dyDescent="0.2">
      <c r="B379" s="12"/>
      <c r="C379" s="12"/>
      <c r="D379" s="12"/>
      <c r="E379" s="12"/>
      <c r="F379" s="12"/>
      <c r="G379" s="41"/>
      <c r="H379" s="12"/>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row>
    <row r="380" spans="2:53" x14ac:dyDescent="0.2">
      <c r="B380" s="12"/>
      <c r="C380" s="12"/>
      <c r="D380" s="12"/>
      <c r="E380" s="12"/>
      <c r="F380" s="12"/>
      <c r="G380" s="41"/>
      <c r="H380" s="12"/>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row>
    <row r="381" spans="2:53" x14ac:dyDescent="0.2">
      <c r="B381" s="12"/>
      <c r="C381" s="12"/>
      <c r="D381" s="12"/>
      <c r="E381" s="12"/>
      <c r="F381" s="12"/>
      <c r="G381" s="41"/>
      <c r="H381" s="12"/>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row>
    <row r="382" spans="2:53" x14ac:dyDescent="0.2">
      <c r="B382" s="12"/>
      <c r="C382" s="12"/>
      <c r="D382" s="12"/>
      <c r="E382" s="12"/>
      <c r="F382" s="12"/>
      <c r="G382" s="41"/>
      <c r="H382" s="12"/>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row>
    <row r="383" spans="2:53" x14ac:dyDescent="0.2">
      <c r="B383" s="12"/>
      <c r="C383" s="12"/>
      <c r="D383" s="12"/>
      <c r="E383" s="12"/>
      <c r="F383" s="12"/>
      <c r="G383" s="41"/>
      <c r="H383" s="12"/>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row>
    <row r="384" spans="2:53" x14ac:dyDescent="0.2">
      <c r="B384" s="12"/>
      <c r="C384" s="12"/>
      <c r="D384" s="12"/>
      <c r="E384" s="12"/>
      <c r="F384" s="12"/>
      <c r="G384" s="41"/>
      <c r="H384" s="12"/>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row>
    <row r="385" spans="2:53" x14ac:dyDescent="0.2">
      <c r="B385" s="12"/>
      <c r="C385" s="12"/>
      <c r="D385" s="12"/>
      <c r="E385" s="12"/>
      <c r="F385" s="12"/>
      <c r="G385" s="41"/>
      <c r="H385" s="12"/>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row>
    <row r="386" spans="2:53" x14ac:dyDescent="0.2">
      <c r="B386" s="12"/>
      <c r="C386" s="12"/>
      <c r="D386" s="12"/>
      <c r="E386" s="12"/>
      <c r="F386" s="12"/>
      <c r="G386" s="41"/>
      <c r="H386" s="12"/>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row>
    <row r="387" spans="2:53" x14ac:dyDescent="0.2">
      <c r="B387" s="12"/>
      <c r="C387" s="12"/>
      <c r="D387" s="12"/>
      <c r="E387" s="12"/>
      <c r="F387" s="12"/>
      <c r="G387" s="41"/>
      <c r="H387" s="12"/>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row>
    <row r="388" spans="2:53" x14ac:dyDescent="0.2">
      <c r="B388" s="12"/>
      <c r="C388" s="12"/>
      <c r="D388" s="12"/>
      <c r="E388" s="12"/>
      <c r="F388" s="12"/>
      <c r="G388" s="41"/>
      <c r="H388" s="12"/>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row>
    <row r="389" spans="2:53" x14ac:dyDescent="0.2">
      <c r="B389" s="12"/>
      <c r="C389" s="12"/>
      <c r="D389" s="12"/>
      <c r="E389" s="12"/>
      <c r="F389" s="12"/>
      <c r="G389" s="41"/>
      <c r="H389" s="12"/>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row>
    <row r="390" spans="2:53" x14ac:dyDescent="0.2">
      <c r="B390" s="12"/>
      <c r="C390" s="12"/>
      <c r="D390" s="12"/>
      <c r="E390" s="12"/>
      <c r="F390" s="12"/>
      <c r="G390" s="41"/>
      <c r="H390" s="12"/>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row>
    <row r="391" spans="2:53" x14ac:dyDescent="0.2">
      <c r="B391" s="12"/>
      <c r="C391" s="12"/>
      <c r="D391" s="12"/>
      <c r="E391" s="12"/>
      <c r="F391" s="12"/>
      <c r="G391" s="41"/>
      <c r="H391" s="12"/>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row>
    <row r="392" spans="2:53" x14ac:dyDescent="0.2">
      <c r="B392" s="12"/>
      <c r="C392" s="12"/>
      <c r="D392" s="12"/>
      <c r="E392" s="12"/>
      <c r="F392" s="12"/>
      <c r="G392" s="41"/>
      <c r="H392" s="12"/>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row>
    <row r="393" spans="2:53" x14ac:dyDescent="0.2">
      <c r="B393" s="12"/>
      <c r="C393" s="12"/>
      <c r="D393" s="12"/>
      <c r="E393" s="12"/>
      <c r="F393" s="12"/>
      <c r="G393" s="41"/>
      <c r="H393" s="12"/>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row>
    <row r="394" spans="2:53" x14ac:dyDescent="0.2">
      <c r="B394" s="12"/>
      <c r="C394" s="12"/>
      <c r="D394" s="12"/>
      <c r="E394" s="12"/>
      <c r="F394" s="12"/>
      <c r="G394" s="41"/>
      <c r="H394" s="12"/>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row>
    <row r="395" spans="2:53" x14ac:dyDescent="0.2">
      <c r="B395" s="12"/>
      <c r="C395" s="12"/>
      <c r="D395" s="12"/>
      <c r="E395" s="12"/>
      <c r="F395" s="12"/>
      <c r="G395" s="41"/>
      <c r="H395" s="12"/>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row>
    <row r="396" spans="2:53" x14ac:dyDescent="0.2">
      <c r="B396" s="12"/>
      <c r="C396" s="12"/>
      <c r="D396" s="12"/>
      <c r="E396" s="12"/>
      <c r="F396" s="12"/>
      <c r="G396" s="41"/>
      <c r="H396" s="12"/>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row>
    <row r="397" spans="2:53" x14ac:dyDescent="0.2">
      <c r="B397" s="12"/>
      <c r="C397" s="12"/>
      <c r="D397" s="12"/>
      <c r="E397" s="12"/>
      <c r="F397" s="12"/>
      <c r="G397" s="41"/>
      <c r="H397" s="12"/>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row>
    <row r="398" spans="2:53" x14ac:dyDescent="0.2">
      <c r="B398" s="12"/>
      <c r="C398" s="12"/>
      <c r="D398" s="12"/>
      <c r="E398" s="12"/>
      <c r="F398" s="12"/>
      <c r="G398" s="41"/>
      <c r="H398" s="12"/>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row>
    <row r="399" spans="2:53" x14ac:dyDescent="0.2">
      <c r="B399" s="12"/>
      <c r="C399" s="12"/>
      <c r="D399" s="12"/>
      <c r="E399" s="12"/>
      <c r="F399" s="12"/>
      <c r="G399" s="41"/>
      <c r="H399" s="12"/>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row>
    <row r="400" spans="2:53" x14ac:dyDescent="0.2">
      <c r="B400" s="12"/>
      <c r="C400" s="12"/>
      <c r="D400" s="12"/>
      <c r="E400" s="12"/>
      <c r="F400" s="12"/>
      <c r="G400" s="41"/>
      <c r="H400" s="12"/>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row>
    <row r="401" spans="2:53" x14ac:dyDescent="0.2">
      <c r="B401" s="12"/>
      <c r="C401" s="12"/>
      <c r="D401" s="12"/>
      <c r="E401" s="12"/>
      <c r="F401" s="12"/>
      <c r="G401" s="41"/>
      <c r="H401" s="12"/>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row>
    <row r="402" spans="2:53" x14ac:dyDescent="0.2">
      <c r="B402" s="12"/>
      <c r="C402" s="12"/>
      <c r="D402" s="12"/>
      <c r="E402" s="12"/>
      <c r="F402" s="12"/>
      <c r="G402" s="41"/>
      <c r="H402" s="12"/>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row>
    <row r="403" spans="2:53" x14ac:dyDescent="0.2">
      <c r="B403" s="12"/>
      <c r="C403" s="12"/>
      <c r="D403" s="12"/>
      <c r="E403" s="12"/>
      <c r="F403" s="12"/>
      <c r="G403" s="41"/>
      <c r="H403" s="12"/>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row>
    <row r="404" spans="2:53" x14ac:dyDescent="0.2">
      <c r="B404" s="12"/>
      <c r="C404" s="12"/>
      <c r="D404" s="12"/>
      <c r="E404" s="12"/>
      <c r="F404" s="12"/>
      <c r="G404" s="41"/>
      <c r="H404" s="12"/>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row>
    <row r="405" spans="2:53" x14ac:dyDescent="0.2">
      <c r="B405" s="12"/>
      <c r="C405" s="12"/>
      <c r="D405" s="12"/>
      <c r="E405" s="12"/>
      <c r="F405" s="12"/>
      <c r="G405" s="41"/>
      <c r="H405" s="12"/>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row>
    <row r="406" spans="2:53" x14ac:dyDescent="0.2">
      <c r="B406" s="12"/>
      <c r="C406" s="12"/>
      <c r="D406" s="12"/>
      <c r="E406" s="12"/>
      <c r="F406" s="12"/>
      <c r="G406" s="41"/>
      <c r="H406" s="12"/>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row>
    <row r="407" spans="2:53" x14ac:dyDescent="0.2">
      <c r="B407" s="12"/>
      <c r="C407" s="12"/>
      <c r="D407" s="12"/>
      <c r="E407" s="12"/>
      <c r="F407" s="12"/>
      <c r="G407" s="41"/>
      <c r="H407" s="12"/>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row>
    <row r="408" spans="2:53" x14ac:dyDescent="0.2">
      <c r="B408" s="12"/>
      <c r="C408" s="12"/>
      <c r="D408" s="12"/>
      <c r="E408" s="12"/>
      <c r="F408" s="12"/>
      <c r="G408" s="41"/>
      <c r="H408" s="12"/>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row>
    <row r="409" spans="2:53" x14ac:dyDescent="0.2">
      <c r="B409" s="12"/>
      <c r="C409" s="12"/>
      <c r="D409" s="12"/>
      <c r="E409" s="12"/>
      <c r="F409" s="12"/>
      <c r="G409" s="41"/>
      <c r="H409" s="12"/>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row>
    <row r="410" spans="2:53" x14ac:dyDescent="0.2">
      <c r="B410" s="12"/>
      <c r="C410" s="12"/>
      <c r="D410" s="12"/>
      <c r="E410" s="12"/>
      <c r="F410" s="12"/>
      <c r="G410" s="41"/>
      <c r="H410" s="12"/>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row>
    <row r="411" spans="2:53" x14ac:dyDescent="0.2">
      <c r="B411" s="12"/>
      <c r="C411" s="12"/>
      <c r="D411" s="12"/>
      <c r="E411" s="12"/>
      <c r="F411" s="12"/>
      <c r="G411" s="41"/>
      <c r="H411" s="12"/>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row>
    <row r="412" spans="2:53" x14ac:dyDescent="0.2">
      <c r="B412" s="12"/>
      <c r="C412" s="12"/>
      <c r="D412" s="12"/>
      <c r="E412" s="12"/>
      <c r="F412" s="12"/>
      <c r="G412" s="41"/>
      <c r="H412" s="12"/>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row>
    <row r="413" spans="2:53" x14ac:dyDescent="0.2">
      <c r="B413" s="12"/>
      <c r="C413" s="12"/>
      <c r="D413" s="12"/>
      <c r="E413" s="12"/>
      <c r="F413" s="12"/>
      <c r="G413" s="41"/>
      <c r="H413" s="12"/>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row>
    <row r="414" spans="2:53" x14ac:dyDescent="0.2">
      <c r="B414" s="12"/>
      <c r="C414" s="12"/>
      <c r="D414" s="12"/>
      <c r="E414" s="12"/>
      <c r="F414" s="12"/>
      <c r="G414" s="41"/>
      <c r="H414" s="12"/>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row>
    <row r="415" spans="2:53" x14ac:dyDescent="0.2">
      <c r="B415" s="12"/>
      <c r="C415" s="12"/>
      <c r="D415" s="12"/>
      <c r="E415" s="12"/>
      <c r="F415" s="12"/>
      <c r="G415" s="41"/>
      <c r="H415" s="12"/>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row>
    <row r="416" spans="2:53" x14ac:dyDescent="0.2">
      <c r="B416" s="12"/>
      <c r="C416" s="12"/>
      <c r="D416" s="12"/>
      <c r="E416" s="12"/>
      <c r="F416" s="12"/>
      <c r="G416" s="41"/>
      <c r="H416" s="12"/>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row>
    <row r="417" spans="2:53" x14ac:dyDescent="0.2">
      <c r="B417" s="12"/>
      <c r="C417" s="12"/>
      <c r="D417" s="12"/>
      <c r="E417" s="12"/>
      <c r="F417" s="12"/>
      <c r="G417" s="41"/>
      <c r="H417" s="12"/>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row>
    <row r="418" spans="2:53" x14ac:dyDescent="0.2">
      <c r="B418" s="12"/>
      <c r="C418" s="12"/>
      <c r="D418" s="12"/>
      <c r="E418" s="12"/>
      <c r="F418" s="12"/>
      <c r="G418" s="41"/>
      <c r="H418" s="12"/>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row>
    <row r="419" spans="2:53" x14ac:dyDescent="0.2">
      <c r="B419" s="12"/>
      <c r="C419" s="12"/>
      <c r="D419" s="12"/>
      <c r="E419" s="12"/>
      <c r="F419" s="12"/>
      <c r="G419" s="41"/>
      <c r="H419" s="12"/>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row>
    <row r="420" spans="2:53" x14ac:dyDescent="0.2">
      <c r="B420" s="12"/>
      <c r="C420" s="12"/>
      <c r="D420" s="12"/>
      <c r="E420" s="12"/>
      <c r="F420" s="12"/>
      <c r="G420" s="41"/>
      <c r="H420" s="12"/>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row>
    <row r="421" spans="2:53" x14ac:dyDescent="0.2">
      <c r="B421" s="12"/>
      <c r="C421" s="12"/>
      <c r="D421" s="12"/>
      <c r="E421" s="12"/>
      <c r="F421" s="12"/>
      <c r="G421" s="41"/>
      <c r="H421" s="12"/>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row>
    <row r="422" spans="2:53" x14ac:dyDescent="0.2">
      <c r="B422" s="12"/>
      <c r="C422" s="12"/>
      <c r="D422" s="12"/>
      <c r="E422" s="12"/>
      <c r="F422" s="12"/>
      <c r="G422" s="41"/>
      <c r="H422" s="12"/>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row>
    <row r="423" spans="2:53" x14ac:dyDescent="0.2">
      <c r="B423" s="12"/>
      <c r="C423" s="12"/>
      <c r="D423" s="12"/>
      <c r="E423" s="12"/>
      <c r="F423" s="12"/>
      <c r="G423" s="41"/>
      <c r="H423" s="12"/>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row>
    <row r="424" spans="2:53" x14ac:dyDescent="0.2">
      <c r="B424" s="12"/>
      <c r="C424" s="12"/>
      <c r="D424" s="12"/>
      <c r="E424" s="12"/>
      <c r="F424" s="12"/>
      <c r="G424" s="41"/>
      <c r="H424" s="12"/>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row>
    <row r="425" spans="2:53" x14ac:dyDescent="0.2">
      <c r="B425" s="12"/>
      <c r="C425" s="12"/>
      <c r="D425" s="12"/>
      <c r="E425" s="12"/>
      <c r="F425" s="12"/>
      <c r="G425" s="41"/>
      <c r="H425" s="12"/>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row>
    <row r="426" spans="2:53" x14ac:dyDescent="0.2">
      <c r="B426" s="12"/>
      <c r="C426" s="12"/>
      <c r="D426" s="12"/>
      <c r="E426" s="12"/>
      <c r="F426" s="12"/>
      <c r="G426" s="41"/>
      <c r="H426" s="12"/>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row>
    <row r="427" spans="2:53" x14ac:dyDescent="0.2">
      <c r="B427" s="12"/>
      <c r="C427" s="12"/>
      <c r="D427" s="12"/>
      <c r="E427" s="12"/>
      <c r="F427" s="12"/>
      <c r="G427" s="41"/>
      <c r="H427" s="12"/>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row>
    <row r="428" spans="2:53" x14ac:dyDescent="0.2">
      <c r="B428" s="12"/>
      <c r="C428" s="12"/>
      <c r="D428" s="12"/>
      <c r="E428" s="12"/>
      <c r="F428" s="12"/>
      <c r="G428" s="41"/>
      <c r="H428" s="12"/>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row>
    <row r="429" spans="2:53" x14ac:dyDescent="0.2">
      <c r="B429" s="12"/>
      <c r="C429" s="12"/>
      <c r="D429" s="12"/>
      <c r="E429" s="12"/>
      <c r="F429" s="12"/>
      <c r="G429" s="41"/>
      <c r="H429" s="12"/>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row>
    <row r="430" spans="2:53" x14ac:dyDescent="0.2">
      <c r="B430" s="12"/>
      <c r="C430" s="12"/>
      <c r="D430" s="12"/>
      <c r="E430" s="12"/>
      <c r="F430" s="12"/>
      <c r="G430" s="41"/>
      <c r="H430" s="12"/>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row>
    <row r="431" spans="2:53" x14ac:dyDescent="0.2">
      <c r="B431" s="12"/>
      <c r="C431" s="12"/>
      <c r="D431" s="12"/>
      <c r="E431" s="12"/>
      <c r="F431" s="12"/>
      <c r="G431" s="41"/>
      <c r="H431" s="12"/>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row>
    <row r="432" spans="2:53" x14ac:dyDescent="0.2">
      <c r="B432" s="12"/>
      <c r="C432" s="12"/>
      <c r="D432" s="12"/>
      <c r="E432" s="12"/>
      <c r="F432" s="12"/>
      <c r="G432" s="41"/>
      <c r="H432" s="12"/>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row>
    <row r="433" spans="2:53" x14ac:dyDescent="0.2">
      <c r="B433" s="12"/>
      <c r="C433" s="12"/>
      <c r="D433" s="12"/>
      <c r="E433" s="12"/>
      <c r="F433" s="12"/>
      <c r="G433" s="41"/>
      <c r="H433" s="12"/>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row>
    <row r="434" spans="2:53" x14ac:dyDescent="0.2">
      <c r="B434" s="12"/>
      <c r="C434" s="12"/>
      <c r="D434" s="12"/>
      <c r="E434" s="12"/>
      <c r="F434" s="12"/>
      <c r="G434" s="41"/>
      <c r="H434" s="12"/>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row>
    <row r="435" spans="2:53" x14ac:dyDescent="0.2">
      <c r="B435" s="12"/>
      <c r="C435" s="12"/>
      <c r="D435" s="12"/>
      <c r="E435" s="12"/>
      <c r="F435" s="12"/>
      <c r="G435" s="41"/>
      <c r="H435" s="12"/>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row>
    <row r="436" spans="2:53" x14ac:dyDescent="0.2">
      <c r="B436" s="12"/>
      <c r="C436" s="12"/>
      <c r="D436" s="12"/>
      <c r="E436" s="12"/>
      <c r="F436" s="12"/>
      <c r="G436" s="41"/>
      <c r="H436" s="12"/>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row>
    <row r="437" spans="2:53" x14ac:dyDescent="0.2">
      <c r="B437" s="12"/>
      <c r="C437" s="12"/>
      <c r="D437" s="12"/>
      <c r="E437" s="12"/>
      <c r="F437" s="12"/>
      <c r="G437" s="41"/>
      <c r="H437" s="12"/>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row>
    <row r="438" spans="2:53" x14ac:dyDescent="0.2">
      <c r="B438" s="12"/>
      <c r="C438" s="12"/>
      <c r="D438" s="12"/>
      <c r="E438" s="12"/>
      <c r="F438" s="12"/>
      <c r="G438" s="41"/>
      <c r="H438" s="12"/>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row>
    <row r="439" spans="2:53" x14ac:dyDescent="0.2">
      <c r="B439" s="12"/>
      <c r="C439" s="12"/>
      <c r="D439" s="12"/>
      <c r="E439" s="12"/>
      <c r="F439" s="12"/>
      <c r="G439" s="41"/>
      <c r="H439" s="12"/>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row>
    <row r="440" spans="2:53" x14ac:dyDescent="0.2">
      <c r="B440" s="12"/>
      <c r="C440" s="12"/>
      <c r="D440" s="12"/>
      <c r="E440" s="12"/>
      <c r="F440" s="12"/>
      <c r="G440" s="41"/>
      <c r="H440" s="12"/>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row>
    <row r="441" spans="2:53" x14ac:dyDescent="0.2">
      <c r="B441" s="12"/>
      <c r="C441" s="12"/>
      <c r="D441" s="12"/>
      <c r="E441" s="12"/>
      <c r="F441" s="12"/>
      <c r="G441" s="41"/>
      <c r="H441" s="12"/>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row>
    <row r="442" spans="2:53" x14ac:dyDescent="0.2">
      <c r="B442" s="12"/>
      <c r="C442" s="12"/>
      <c r="D442" s="12"/>
      <c r="E442" s="12"/>
      <c r="F442" s="12"/>
      <c r="G442" s="41"/>
      <c r="H442" s="12"/>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row>
    <row r="443" spans="2:53" x14ac:dyDescent="0.2">
      <c r="B443" s="12"/>
      <c r="C443" s="12"/>
      <c r="D443" s="12"/>
      <c r="E443" s="12"/>
      <c r="F443" s="12"/>
      <c r="G443" s="41"/>
      <c r="H443" s="12"/>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row>
    <row r="444" spans="2:53" x14ac:dyDescent="0.2">
      <c r="B444" s="12"/>
      <c r="C444" s="12"/>
      <c r="D444" s="12"/>
      <c r="E444" s="12"/>
      <c r="F444" s="12"/>
      <c r="G444" s="41"/>
      <c r="H444" s="12"/>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row>
    <row r="445" spans="2:53" x14ac:dyDescent="0.2">
      <c r="B445" s="12"/>
      <c r="C445" s="12"/>
      <c r="D445" s="12"/>
      <c r="E445" s="12"/>
      <c r="F445" s="12"/>
      <c r="G445" s="41"/>
      <c r="H445" s="12"/>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row>
    <row r="446" spans="2:53" x14ac:dyDescent="0.2">
      <c r="B446" s="12"/>
      <c r="C446" s="12"/>
      <c r="D446" s="12"/>
      <c r="E446" s="12"/>
      <c r="F446" s="12"/>
      <c r="G446" s="41"/>
      <c r="H446" s="12"/>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row>
    <row r="447" spans="2:53" x14ac:dyDescent="0.2">
      <c r="B447" s="12"/>
      <c r="C447" s="12"/>
      <c r="D447" s="12"/>
      <c r="E447" s="12"/>
      <c r="F447" s="12"/>
      <c r="G447" s="41"/>
      <c r="H447" s="12"/>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row>
    <row r="448" spans="2:53" x14ac:dyDescent="0.2">
      <c r="B448" s="12"/>
      <c r="C448" s="12"/>
      <c r="D448" s="12"/>
      <c r="E448" s="12"/>
      <c r="F448" s="12"/>
      <c r="G448" s="41"/>
      <c r="H448" s="12"/>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row>
    <row r="449" spans="2:53" x14ac:dyDescent="0.2">
      <c r="B449" s="12"/>
      <c r="C449" s="12"/>
      <c r="D449" s="12"/>
      <c r="E449" s="12"/>
      <c r="F449" s="12"/>
      <c r="G449" s="41"/>
      <c r="H449" s="12"/>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row>
    <row r="450" spans="2:53" x14ac:dyDescent="0.2">
      <c r="B450" s="12"/>
      <c r="C450" s="12"/>
      <c r="D450" s="12"/>
      <c r="E450" s="12"/>
      <c r="F450" s="12"/>
      <c r="G450" s="41"/>
      <c r="H450" s="12"/>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row>
    <row r="451" spans="2:53" x14ac:dyDescent="0.2">
      <c r="B451" s="12"/>
      <c r="C451" s="12"/>
      <c r="D451" s="12"/>
      <c r="E451" s="12"/>
      <c r="F451" s="12"/>
      <c r="G451" s="41"/>
      <c r="H451" s="12"/>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row>
    <row r="452" spans="2:53" x14ac:dyDescent="0.2">
      <c r="B452" s="12"/>
      <c r="C452" s="12"/>
      <c r="D452" s="12"/>
      <c r="E452" s="12"/>
      <c r="F452" s="12"/>
      <c r="G452" s="41"/>
      <c r="H452" s="12"/>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row>
    <row r="453" spans="2:53" x14ac:dyDescent="0.2">
      <c r="B453" s="12"/>
      <c r="C453" s="12"/>
      <c r="D453" s="12"/>
      <c r="E453" s="12"/>
      <c r="F453" s="12"/>
      <c r="G453" s="41"/>
      <c r="H453" s="12"/>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row>
    <row r="454" spans="2:53" x14ac:dyDescent="0.2">
      <c r="B454" s="12"/>
      <c r="C454" s="12"/>
      <c r="D454" s="12"/>
      <c r="E454" s="12"/>
      <c r="F454" s="12"/>
      <c r="G454" s="41"/>
      <c r="H454" s="12"/>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row>
    <row r="455" spans="2:53" x14ac:dyDescent="0.2">
      <c r="B455" s="12"/>
      <c r="C455" s="12"/>
      <c r="D455" s="12"/>
      <c r="E455" s="12"/>
      <c r="F455" s="12"/>
      <c r="G455" s="41"/>
      <c r="H455" s="12"/>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row>
    <row r="456" spans="2:53" x14ac:dyDescent="0.2">
      <c r="B456" s="12"/>
      <c r="C456" s="12"/>
      <c r="D456" s="12"/>
      <c r="E456" s="12"/>
      <c r="F456" s="12"/>
      <c r="G456" s="41"/>
      <c r="H456" s="12"/>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row>
    <row r="457" spans="2:53" x14ac:dyDescent="0.2">
      <c r="B457" s="12"/>
      <c r="C457" s="12"/>
      <c r="D457" s="12"/>
      <c r="E457" s="12"/>
      <c r="F457" s="12"/>
      <c r="G457" s="41"/>
      <c r="H457" s="12"/>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row>
    <row r="458" spans="2:53" x14ac:dyDescent="0.2">
      <c r="B458" s="12"/>
      <c r="C458" s="12"/>
      <c r="D458" s="12"/>
      <c r="E458" s="12"/>
      <c r="F458" s="12"/>
      <c r="G458" s="41"/>
      <c r="H458" s="12"/>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row>
    <row r="459" spans="2:53" x14ac:dyDescent="0.2">
      <c r="B459" s="12"/>
      <c r="C459" s="12"/>
      <c r="D459" s="12"/>
      <c r="E459" s="12"/>
      <c r="F459" s="12"/>
      <c r="G459" s="41"/>
      <c r="H459" s="12"/>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row>
    <row r="460" spans="2:53" x14ac:dyDescent="0.2">
      <c r="B460" s="12"/>
      <c r="C460" s="12"/>
      <c r="D460" s="12"/>
      <c r="E460" s="12"/>
      <c r="F460" s="12"/>
      <c r="G460" s="41"/>
      <c r="H460" s="12"/>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row>
    <row r="461" spans="2:53" x14ac:dyDescent="0.2">
      <c r="B461" s="12"/>
      <c r="C461" s="12"/>
      <c r="D461" s="12"/>
      <c r="E461" s="12"/>
      <c r="F461" s="12"/>
      <c r="G461" s="41"/>
      <c r="H461" s="12"/>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row>
    <row r="462" spans="2:53" x14ac:dyDescent="0.2">
      <c r="B462" s="12"/>
      <c r="C462" s="12"/>
      <c r="D462" s="12"/>
      <c r="E462" s="12"/>
      <c r="F462" s="12"/>
      <c r="G462" s="41"/>
      <c r="H462" s="12"/>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row>
    <row r="463" spans="2:53" x14ac:dyDescent="0.2">
      <c r="B463" s="12"/>
      <c r="C463" s="12"/>
      <c r="D463" s="12"/>
      <c r="E463" s="12"/>
      <c r="F463" s="12"/>
      <c r="G463" s="41"/>
      <c r="H463" s="12"/>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row>
    <row r="464" spans="2:53" x14ac:dyDescent="0.2">
      <c r="B464" s="12"/>
      <c r="C464" s="12"/>
      <c r="D464" s="12"/>
      <c r="E464" s="12"/>
      <c r="F464" s="12"/>
      <c r="G464" s="41"/>
      <c r="H464" s="12"/>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row>
    <row r="465" spans="2:53" x14ac:dyDescent="0.2">
      <c r="B465" s="12"/>
      <c r="C465" s="12"/>
      <c r="D465" s="12"/>
      <c r="E465" s="12"/>
      <c r="F465" s="12"/>
      <c r="G465" s="41"/>
      <c r="H465" s="12"/>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row>
    <row r="466" spans="2:53" x14ac:dyDescent="0.2">
      <c r="B466" s="12"/>
      <c r="C466" s="12"/>
      <c r="D466" s="12"/>
      <c r="E466" s="12"/>
      <c r="F466" s="12"/>
      <c r="G466" s="41"/>
      <c r="H466" s="12"/>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row>
    <row r="467" spans="2:53" x14ac:dyDescent="0.2">
      <c r="B467" s="12"/>
      <c r="C467" s="12"/>
      <c r="D467" s="12"/>
      <c r="E467" s="12"/>
      <c r="F467" s="12"/>
      <c r="G467" s="41"/>
      <c r="H467" s="12"/>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row>
    <row r="468" spans="2:53" x14ac:dyDescent="0.2">
      <c r="B468" s="12"/>
      <c r="C468" s="12"/>
      <c r="D468" s="12"/>
      <c r="E468" s="12"/>
      <c r="F468" s="12"/>
      <c r="G468" s="41"/>
      <c r="H468" s="12"/>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row>
    <row r="469" spans="2:53" x14ac:dyDescent="0.2">
      <c r="B469" s="12"/>
      <c r="C469" s="12"/>
      <c r="D469" s="12"/>
      <c r="E469" s="12"/>
      <c r="F469" s="12"/>
      <c r="G469" s="41"/>
      <c r="H469" s="12"/>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row>
    <row r="470" spans="2:53" x14ac:dyDescent="0.2">
      <c r="B470" s="12"/>
      <c r="C470" s="12"/>
      <c r="D470" s="12"/>
      <c r="E470" s="12"/>
      <c r="F470" s="12"/>
      <c r="G470" s="41"/>
      <c r="H470" s="12"/>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row>
    <row r="471" spans="2:53" x14ac:dyDescent="0.2">
      <c r="B471" s="12"/>
      <c r="C471" s="12"/>
      <c r="D471" s="12"/>
      <c r="E471" s="12"/>
      <c r="F471" s="12"/>
      <c r="G471" s="41"/>
      <c r="H471" s="12"/>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row>
    <row r="472" spans="2:53" x14ac:dyDescent="0.2">
      <c r="B472" s="12"/>
      <c r="C472" s="12"/>
      <c r="D472" s="12"/>
      <c r="E472" s="12"/>
      <c r="F472" s="12"/>
      <c r="G472" s="41"/>
      <c r="H472" s="12"/>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row>
    <row r="473" spans="2:53" x14ac:dyDescent="0.2">
      <c r="B473" s="12"/>
      <c r="C473" s="12"/>
      <c r="D473" s="12"/>
      <c r="E473" s="12"/>
      <c r="F473" s="12"/>
      <c r="G473" s="41"/>
      <c r="H473" s="12"/>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row>
    <row r="474" spans="2:53" x14ac:dyDescent="0.2">
      <c r="B474" s="12"/>
      <c r="C474" s="12"/>
      <c r="D474" s="12"/>
      <c r="E474" s="12"/>
      <c r="F474" s="12"/>
      <c r="G474" s="41"/>
      <c r="H474" s="12"/>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row>
    <row r="475" spans="2:53" x14ac:dyDescent="0.2">
      <c r="B475" s="12"/>
      <c r="C475" s="12"/>
      <c r="D475" s="12"/>
      <c r="E475" s="12"/>
      <c r="F475" s="12"/>
      <c r="G475" s="41"/>
      <c r="H475" s="12"/>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row>
    <row r="476" spans="2:53" x14ac:dyDescent="0.2">
      <c r="B476" s="12"/>
      <c r="C476" s="12"/>
      <c r="D476" s="12"/>
      <c r="E476" s="12"/>
      <c r="F476" s="12"/>
      <c r="G476" s="41"/>
      <c r="H476" s="12"/>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row>
    <row r="477" spans="2:53" x14ac:dyDescent="0.2">
      <c r="B477" s="12"/>
      <c r="C477" s="12"/>
      <c r="D477" s="12"/>
      <c r="E477" s="12"/>
      <c r="F477" s="12"/>
      <c r="G477" s="41"/>
      <c r="H477" s="12"/>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row>
    <row r="478" spans="2:53" x14ac:dyDescent="0.2">
      <c r="B478" s="12"/>
      <c r="C478" s="12"/>
      <c r="D478" s="12"/>
      <c r="E478" s="12"/>
      <c r="F478" s="12"/>
      <c r="G478" s="41"/>
      <c r="H478" s="12"/>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row>
    <row r="479" spans="2:53" x14ac:dyDescent="0.2">
      <c r="B479" s="12"/>
      <c r="C479" s="12"/>
      <c r="D479" s="12"/>
      <c r="E479" s="12"/>
      <c r="F479" s="12"/>
      <c r="G479" s="41"/>
      <c r="H479" s="12"/>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row>
    <row r="480" spans="2:53" x14ac:dyDescent="0.2">
      <c r="B480" s="12"/>
      <c r="C480" s="12"/>
      <c r="D480" s="12"/>
      <c r="E480" s="12"/>
      <c r="F480" s="12"/>
      <c r="G480" s="41"/>
      <c r="H480" s="12"/>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row>
    <row r="481" spans="2:53" x14ac:dyDescent="0.2">
      <c r="B481" s="12"/>
      <c r="C481" s="12"/>
      <c r="D481" s="12"/>
      <c r="E481" s="12"/>
      <c r="F481" s="12"/>
      <c r="G481" s="41"/>
      <c r="H481" s="12"/>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row>
    <row r="482" spans="2:53" x14ac:dyDescent="0.2">
      <c r="B482" s="12"/>
      <c r="C482" s="12"/>
      <c r="D482" s="12"/>
      <c r="E482" s="12"/>
      <c r="F482" s="12"/>
      <c r="G482" s="41"/>
      <c r="H482" s="12"/>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row>
    <row r="483" spans="2:53" x14ac:dyDescent="0.2">
      <c r="B483" s="12"/>
      <c r="C483" s="12"/>
      <c r="D483" s="12"/>
      <c r="E483" s="12"/>
      <c r="F483" s="12"/>
      <c r="G483" s="41"/>
      <c r="H483" s="12"/>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row>
    <row r="484" spans="2:53" x14ac:dyDescent="0.2">
      <c r="B484" s="12"/>
      <c r="C484" s="12"/>
      <c r="D484" s="12"/>
      <c r="E484" s="12"/>
      <c r="F484" s="12"/>
      <c r="G484" s="41"/>
      <c r="H484" s="12"/>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row>
    <row r="485" spans="2:53" x14ac:dyDescent="0.2">
      <c r="B485" s="12"/>
      <c r="C485" s="12"/>
      <c r="D485" s="12"/>
      <c r="E485" s="12"/>
      <c r="F485" s="12"/>
      <c r="G485" s="41"/>
      <c r="H485" s="12"/>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row>
    <row r="486" spans="2:53" x14ac:dyDescent="0.2">
      <c r="B486" s="12"/>
      <c r="C486" s="12"/>
      <c r="D486" s="12"/>
      <c r="E486" s="12"/>
      <c r="F486" s="12"/>
      <c r="G486" s="41"/>
      <c r="H486" s="12"/>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row>
    <row r="487" spans="2:53" x14ac:dyDescent="0.2">
      <c r="B487" s="12"/>
      <c r="C487" s="12"/>
      <c r="D487" s="12"/>
      <c r="E487" s="12"/>
      <c r="F487" s="12"/>
      <c r="G487" s="41"/>
      <c r="H487" s="12"/>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row>
    <row r="488" spans="2:53" x14ac:dyDescent="0.2">
      <c r="B488" s="12"/>
      <c r="C488" s="12"/>
      <c r="D488" s="12"/>
      <c r="E488" s="12"/>
      <c r="F488" s="12"/>
      <c r="G488" s="41"/>
      <c r="H488" s="12"/>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row>
    <row r="489" spans="2:53" x14ac:dyDescent="0.2">
      <c r="B489" s="12"/>
      <c r="C489" s="12"/>
      <c r="D489" s="12"/>
      <c r="E489" s="12"/>
      <c r="F489" s="12"/>
      <c r="G489" s="41"/>
      <c r="H489" s="12"/>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row>
    <row r="490" spans="2:53" x14ac:dyDescent="0.2">
      <c r="B490" s="12"/>
      <c r="C490" s="12"/>
      <c r="D490" s="12"/>
      <c r="E490" s="12"/>
      <c r="F490" s="12"/>
      <c r="G490" s="41"/>
      <c r="H490" s="12"/>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row>
    <row r="491" spans="2:53" x14ac:dyDescent="0.2">
      <c r="B491" s="12"/>
      <c r="C491" s="12"/>
      <c r="D491" s="12"/>
      <c r="E491" s="12"/>
      <c r="F491" s="12"/>
      <c r="G491" s="41"/>
      <c r="H491" s="12"/>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row>
    <row r="492" spans="2:53" x14ac:dyDescent="0.2">
      <c r="B492" s="12"/>
      <c r="C492" s="12"/>
      <c r="D492" s="12"/>
      <c r="E492" s="12"/>
      <c r="F492" s="12"/>
      <c r="G492" s="41"/>
      <c r="H492" s="12"/>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row>
    <row r="493" spans="2:53" x14ac:dyDescent="0.2">
      <c r="B493" s="12"/>
      <c r="C493" s="12"/>
      <c r="D493" s="12"/>
      <c r="E493" s="12"/>
      <c r="F493" s="12"/>
      <c r="G493" s="41"/>
      <c r="H493" s="12"/>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row>
    <row r="494" spans="2:53" x14ac:dyDescent="0.2">
      <c r="B494" s="12"/>
      <c r="C494" s="12"/>
      <c r="D494" s="12"/>
      <c r="E494" s="12"/>
      <c r="F494" s="12"/>
      <c r="G494" s="41"/>
      <c r="H494" s="12"/>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row>
    <row r="495" spans="2:53" x14ac:dyDescent="0.2">
      <c r="B495" s="12"/>
      <c r="C495" s="12"/>
      <c r="D495" s="12"/>
      <c r="E495" s="12"/>
      <c r="F495" s="12"/>
      <c r="G495" s="41"/>
      <c r="H495" s="12"/>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row>
    <row r="496" spans="2:53" x14ac:dyDescent="0.2">
      <c r="B496" s="12"/>
      <c r="C496" s="12"/>
      <c r="D496" s="12"/>
      <c r="E496" s="12"/>
      <c r="F496" s="12"/>
      <c r="G496" s="41"/>
      <c r="H496" s="12"/>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row>
    <row r="497" spans="2:53" x14ac:dyDescent="0.2">
      <c r="B497" s="12"/>
      <c r="C497" s="12"/>
      <c r="D497" s="12"/>
      <c r="E497" s="12"/>
      <c r="F497" s="12"/>
      <c r="G497" s="41"/>
      <c r="H497" s="12"/>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row>
    <row r="498" spans="2:53" x14ac:dyDescent="0.2">
      <c r="B498" s="12"/>
      <c r="C498" s="12"/>
      <c r="D498" s="12"/>
      <c r="E498" s="12"/>
      <c r="F498" s="12"/>
      <c r="G498" s="41"/>
      <c r="H498" s="12"/>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row>
    <row r="499" spans="2:53" x14ac:dyDescent="0.2">
      <c r="B499" s="12"/>
      <c r="C499" s="12"/>
      <c r="D499" s="12"/>
      <c r="E499" s="12"/>
      <c r="F499" s="12"/>
      <c r="G499" s="41"/>
      <c r="H499" s="12"/>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row>
    <row r="500" spans="2:53" x14ac:dyDescent="0.2">
      <c r="B500" s="12"/>
      <c r="C500" s="12"/>
      <c r="D500" s="12"/>
      <c r="E500" s="12"/>
      <c r="F500" s="12"/>
      <c r="G500" s="41"/>
      <c r="H500" s="12"/>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row>
    <row r="501" spans="2:53" x14ac:dyDescent="0.2">
      <c r="B501" s="12"/>
      <c r="C501" s="12"/>
      <c r="D501" s="12"/>
      <c r="E501" s="12"/>
      <c r="F501" s="12"/>
      <c r="G501" s="41"/>
      <c r="H501" s="12"/>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row>
    <row r="502" spans="2:53" x14ac:dyDescent="0.2">
      <c r="B502" s="12"/>
      <c r="C502" s="12"/>
      <c r="D502" s="12"/>
      <c r="E502" s="12"/>
      <c r="F502" s="12"/>
      <c r="G502" s="41"/>
      <c r="H502" s="12"/>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row>
    <row r="503" spans="2:53" x14ac:dyDescent="0.2">
      <c r="B503" s="12"/>
      <c r="C503" s="12"/>
      <c r="D503" s="12"/>
      <c r="E503" s="12"/>
      <c r="F503" s="12"/>
      <c r="G503" s="41"/>
      <c r="H503" s="12"/>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row>
    <row r="504" spans="2:53" x14ac:dyDescent="0.2">
      <c r="B504" s="12"/>
      <c r="C504" s="12"/>
      <c r="D504" s="12"/>
      <c r="E504" s="12"/>
      <c r="F504" s="12"/>
      <c r="G504" s="41"/>
      <c r="H504" s="12"/>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row>
    <row r="505" spans="2:53" x14ac:dyDescent="0.2">
      <c r="B505" s="12"/>
      <c r="C505" s="12"/>
      <c r="D505" s="12"/>
      <c r="E505" s="12"/>
      <c r="F505" s="12"/>
      <c r="G505" s="41"/>
      <c r="H505" s="12"/>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row>
    <row r="506" spans="2:53" x14ac:dyDescent="0.2">
      <c r="B506" s="12"/>
      <c r="C506" s="12"/>
      <c r="D506" s="12"/>
      <c r="E506" s="12"/>
      <c r="F506" s="12"/>
      <c r="G506" s="41"/>
      <c r="H506" s="12"/>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row>
    <row r="507" spans="2:53" x14ac:dyDescent="0.2">
      <c r="B507" s="12"/>
      <c r="C507" s="12"/>
      <c r="D507" s="12"/>
      <c r="E507" s="12"/>
      <c r="F507" s="12"/>
      <c r="G507" s="41"/>
      <c r="H507" s="12"/>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row>
    <row r="508" spans="2:53" x14ac:dyDescent="0.2">
      <c r="B508" s="12"/>
      <c r="C508" s="12"/>
      <c r="D508" s="12"/>
      <c r="E508" s="12"/>
      <c r="F508" s="12"/>
      <c r="G508" s="41"/>
      <c r="H508" s="12"/>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row>
    <row r="509" spans="2:53" x14ac:dyDescent="0.2">
      <c r="B509" s="12"/>
      <c r="C509" s="12"/>
      <c r="D509" s="12"/>
      <c r="E509" s="12"/>
      <c r="F509" s="12"/>
      <c r="G509" s="41"/>
      <c r="H509" s="12"/>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row>
    <row r="510" spans="2:53" x14ac:dyDescent="0.2">
      <c r="B510" s="12"/>
      <c r="C510" s="12"/>
      <c r="D510" s="12"/>
      <c r="E510" s="12"/>
      <c r="F510" s="12"/>
      <c r="G510" s="41"/>
      <c r="H510" s="12"/>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row>
    <row r="511" spans="2:53" x14ac:dyDescent="0.2">
      <c r="B511" s="12"/>
      <c r="C511" s="12"/>
      <c r="D511" s="12"/>
      <c r="E511" s="12"/>
      <c r="F511" s="12"/>
      <c r="G511" s="41"/>
      <c r="H511" s="12"/>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row>
    <row r="512" spans="2:53" x14ac:dyDescent="0.2">
      <c r="B512" s="12"/>
      <c r="C512" s="12"/>
      <c r="D512" s="12"/>
      <c r="E512" s="12"/>
      <c r="F512" s="12"/>
      <c r="G512" s="41"/>
      <c r="H512" s="12"/>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row>
    <row r="513" spans="2:53" x14ac:dyDescent="0.2">
      <c r="B513" s="12"/>
      <c r="C513" s="12"/>
      <c r="D513" s="12"/>
      <c r="E513" s="12"/>
      <c r="F513" s="12"/>
      <c r="G513" s="41"/>
      <c r="H513" s="12"/>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row>
    <row r="514" spans="2:53" x14ac:dyDescent="0.2">
      <c r="B514" s="12"/>
      <c r="C514" s="12"/>
      <c r="D514" s="12"/>
      <c r="E514" s="12"/>
      <c r="F514" s="12"/>
      <c r="G514" s="41"/>
      <c r="H514" s="12"/>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row>
    <row r="515" spans="2:53" x14ac:dyDescent="0.2">
      <c r="B515" s="12"/>
      <c r="C515" s="12"/>
      <c r="D515" s="12"/>
      <c r="E515" s="12"/>
      <c r="F515" s="12"/>
      <c r="G515" s="41"/>
      <c r="H515" s="12"/>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row>
    <row r="516" spans="2:53" x14ac:dyDescent="0.2">
      <c r="B516" s="12"/>
      <c r="C516" s="12"/>
      <c r="D516" s="12"/>
      <c r="E516" s="12"/>
      <c r="F516" s="12"/>
      <c r="G516" s="41"/>
      <c r="H516" s="12"/>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row>
    <row r="517" spans="2:53" x14ac:dyDescent="0.2">
      <c r="B517" s="12"/>
      <c r="C517" s="12"/>
      <c r="D517" s="12"/>
      <c r="E517" s="12"/>
      <c r="F517" s="12"/>
      <c r="G517" s="41"/>
      <c r="H517" s="12"/>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row>
    <row r="518" spans="2:53" x14ac:dyDescent="0.2">
      <c r="B518" s="12"/>
      <c r="C518" s="12"/>
      <c r="D518" s="12"/>
      <c r="E518" s="12"/>
      <c r="F518" s="12"/>
      <c r="G518" s="41"/>
      <c r="H518" s="12"/>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row>
    <row r="519" spans="2:53" x14ac:dyDescent="0.2">
      <c r="B519" s="12"/>
      <c r="C519" s="12"/>
      <c r="D519" s="12"/>
      <c r="E519" s="12"/>
      <c r="F519" s="12"/>
      <c r="G519" s="41"/>
      <c r="H519" s="12"/>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row>
    <row r="520" spans="2:53" x14ac:dyDescent="0.2">
      <c r="B520" s="12"/>
      <c r="C520" s="12"/>
      <c r="D520" s="12"/>
      <c r="E520" s="12"/>
      <c r="F520" s="12"/>
      <c r="G520" s="41"/>
      <c r="H520" s="12"/>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row>
    <row r="521" spans="2:53" x14ac:dyDescent="0.2">
      <c r="B521" s="12"/>
      <c r="C521" s="12"/>
      <c r="D521" s="12"/>
      <c r="E521" s="12"/>
      <c r="F521" s="12"/>
      <c r="G521" s="41"/>
      <c r="H521" s="12"/>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row>
    <row r="522" spans="2:53" x14ac:dyDescent="0.2">
      <c r="B522" s="12"/>
      <c r="C522" s="12"/>
      <c r="D522" s="12"/>
      <c r="E522" s="12"/>
      <c r="F522" s="12"/>
      <c r="G522" s="41"/>
      <c r="H522" s="12"/>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row>
    <row r="523" spans="2:53" x14ac:dyDescent="0.2">
      <c r="B523" s="12"/>
      <c r="C523" s="12"/>
      <c r="D523" s="12"/>
      <c r="E523" s="12"/>
      <c r="F523" s="12"/>
      <c r="G523" s="41"/>
      <c r="H523" s="12"/>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row>
    <row r="524" spans="2:53" x14ac:dyDescent="0.2">
      <c r="B524" s="12"/>
      <c r="C524" s="12"/>
      <c r="D524" s="12"/>
      <c r="E524" s="12"/>
      <c r="F524" s="12"/>
      <c r="G524" s="41"/>
      <c r="H524" s="12"/>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row>
    <row r="525" spans="2:53" x14ac:dyDescent="0.2">
      <c r="B525" s="12"/>
      <c r="C525" s="12"/>
      <c r="D525" s="12"/>
      <c r="E525" s="12"/>
      <c r="F525" s="12"/>
      <c r="G525" s="41"/>
      <c r="H525" s="12"/>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row>
    <row r="526" spans="2:53" x14ac:dyDescent="0.2">
      <c r="B526" s="12"/>
      <c r="C526" s="12"/>
      <c r="D526" s="12"/>
      <c r="E526" s="12"/>
      <c r="F526" s="12"/>
      <c r="G526" s="41"/>
      <c r="H526" s="12"/>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row>
    <row r="527" spans="2:53" x14ac:dyDescent="0.2">
      <c r="B527" s="12"/>
      <c r="C527" s="12"/>
      <c r="D527" s="12"/>
      <c r="E527" s="12"/>
      <c r="F527" s="12"/>
      <c r="G527" s="41"/>
      <c r="H527" s="12"/>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row>
    <row r="528" spans="2:53" x14ac:dyDescent="0.2">
      <c r="B528" s="12"/>
      <c r="C528" s="12"/>
      <c r="D528" s="12"/>
      <c r="E528" s="12"/>
      <c r="F528" s="12"/>
      <c r="G528" s="41"/>
      <c r="H528" s="12"/>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row>
    <row r="529" spans="2:53" x14ac:dyDescent="0.2">
      <c r="B529" s="12"/>
      <c r="C529" s="12"/>
      <c r="D529" s="12"/>
      <c r="E529" s="12"/>
      <c r="F529" s="12"/>
      <c r="G529" s="41"/>
      <c r="H529" s="12"/>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row>
    <row r="530" spans="2:53" x14ac:dyDescent="0.2">
      <c r="B530" s="12"/>
      <c r="C530" s="12"/>
      <c r="D530" s="12"/>
      <c r="E530" s="12"/>
      <c r="F530" s="12"/>
      <c r="G530" s="41"/>
      <c r="H530" s="12"/>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row>
    <row r="531" spans="2:53" x14ac:dyDescent="0.2">
      <c r="B531" s="12"/>
      <c r="C531" s="12"/>
      <c r="D531" s="12"/>
      <c r="E531" s="12"/>
      <c r="F531" s="12"/>
      <c r="G531" s="41"/>
      <c r="H531" s="12"/>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row>
    <row r="532" spans="2:53" x14ac:dyDescent="0.2">
      <c r="B532" s="12"/>
      <c r="C532" s="12"/>
      <c r="D532" s="12"/>
      <c r="E532" s="12"/>
      <c r="F532" s="12"/>
      <c r="G532" s="41"/>
      <c r="H532" s="12"/>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row>
    <row r="533" spans="2:53" x14ac:dyDescent="0.2">
      <c r="B533" s="12"/>
      <c r="C533" s="12"/>
      <c r="D533" s="12"/>
      <c r="E533" s="12"/>
      <c r="F533" s="12"/>
      <c r="G533" s="41"/>
      <c r="H533" s="12"/>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row>
  </sheetData>
  <sheetProtection password="D332" sheet="1" objects="1" scenarios="1" selectLockedCells="1"/>
  <mergeCells count="18">
    <mergeCell ref="A64:E64"/>
    <mergeCell ref="A65:E65"/>
    <mergeCell ref="A66:E66"/>
    <mergeCell ref="A67:E67"/>
    <mergeCell ref="A74:B76"/>
    <mergeCell ref="A69:E69"/>
    <mergeCell ref="B3:H3"/>
    <mergeCell ref="A1:H1"/>
    <mergeCell ref="A61:E61"/>
    <mergeCell ref="A7:H7"/>
    <mergeCell ref="B4:H4"/>
    <mergeCell ref="A6:H6"/>
    <mergeCell ref="A54:E54"/>
    <mergeCell ref="A63:E63"/>
    <mergeCell ref="A10:F10"/>
    <mergeCell ref="A19:F19"/>
    <mergeCell ref="A28:F28"/>
    <mergeCell ref="A43:F43"/>
  </mergeCells>
  <conditionalFormatting sqref="F67">
    <cfRule type="cellIs" dxfId="1" priority="13" operator="greaterThan">
      <formula>#REF!</formula>
    </cfRule>
    <cfRule type="cellIs" dxfId="0" priority="14" operator="lessThanOrEqual">
      <formula>#REF!</formula>
    </cfRule>
  </conditionalFormatting>
  <dataValidations count="2">
    <dataValidation operator="greaterThanOrEqual" allowBlank="1" showInputMessage="1" showErrorMessage="1" sqref="F67"/>
    <dataValidation type="decimal" operator="greaterThanOrEqual" allowBlank="1" showInputMessage="1" showErrorMessage="1" sqref="B20:E25 B29:E40 B44:E49 B52:E52 H52 H44:H49 H30:H40 H29 H20:H25 H11:H16 B11:E16 B59:E59 H59">
      <formula1>0</formula1>
    </dataValidation>
  </dataValidations>
  <pageMargins left="0.7" right="0.7" top="0.75" bottom="0.75" header="0.3" footer="0.3"/>
  <pageSetup paperSize="8" scale="58" orientation="landscape" r:id="rId1"/>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29"/>
  <sheetViews>
    <sheetView topLeftCell="A130" zoomScale="60" zoomScaleNormal="60" workbookViewId="0">
      <selection activeCell="F67" sqref="F67"/>
    </sheetView>
  </sheetViews>
  <sheetFormatPr defaultColWidth="8.7109375" defaultRowHeight="15" x14ac:dyDescent="0.2"/>
  <cols>
    <col min="1" max="1" width="4.7109375" style="47" customWidth="1"/>
    <col min="2" max="2" width="159.85546875" style="33" customWidth="1"/>
    <col min="3" max="3" width="28.140625" style="33" bestFit="1" customWidth="1"/>
    <col min="4" max="5" width="9.140625" style="26" customWidth="1"/>
    <col min="6" max="6" width="37.28515625" style="26" customWidth="1"/>
    <col min="7" max="32" width="9.140625" style="26" customWidth="1"/>
    <col min="33" max="16384" width="8.7109375" style="27"/>
  </cols>
  <sheetData>
    <row r="1" spans="1:3" ht="135.75" customHeight="1" thickBot="1" x14ac:dyDescent="0.25">
      <c r="A1" s="223" t="s">
        <v>125</v>
      </c>
      <c r="B1" s="223"/>
      <c r="C1" s="223"/>
    </row>
    <row r="2" spans="1:3" ht="15.75" x14ac:dyDescent="0.2">
      <c r="A2" s="224" t="s">
        <v>57</v>
      </c>
      <c r="B2" s="225"/>
      <c r="C2" s="217" t="s">
        <v>40</v>
      </c>
    </row>
    <row r="3" spans="1:3" ht="45.95" customHeight="1" thickBot="1" x14ac:dyDescent="0.25">
      <c r="A3" s="215" t="s">
        <v>78</v>
      </c>
      <c r="B3" s="216"/>
      <c r="C3" s="218"/>
    </row>
    <row r="4" spans="1:3" x14ac:dyDescent="0.2">
      <c r="A4" s="113">
        <v>1</v>
      </c>
      <c r="B4" s="108"/>
      <c r="C4" s="109"/>
    </row>
    <row r="5" spans="1:3" x14ac:dyDescent="0.2">
      <c r="A5" s="114">
        <v>2</v>
      </c>
      <c r="B5" s="49"/>
      <c r="C5" s="34"/>
    </row>
    <row r="6" spans="1:3" x14ac:dyDescent="0.2">
      <c r="A6" s="114">
        <v>3</v>
      </c>
      <c r="B6" s="49"/>
      <c r="C6" s="34"/>
    </row>
    <row r="7" spans="1:3" x14ac:dyDescent="0.2">
      <c r="A7" s="114">
        <v>4</v>
      </c>
      <c r="B7" s="49"/>
      <c r="C7" s="34"/>
    </row>
    <row r="8" spans="1:3" x14ac:dyDescent="0.2">
      <c r="A8" s="114">
        <v>5</v>
      </c>
      <c r="B8" s="49"/>
      <c r="C8" s="34"/>
    </row>
    <row r="9" spans="1:3" x14ac:dyDescent="0.2">
      <c r="A9" s="114">
        <v>6</v>
      </c>
      <c r="B9" s="49"/>
      <c r="C9" s="34"/>
    </row>
    <row r="10" spans="1:3" x14ac:dyDescent="0.2">
      <c r="A10" s="114">
        <v>7</v>
      </c>
      <c r="B10" s="49"/>
      <c r="C10" s="34"/>
    </row>
    <row r="11" spans="1:3" x14ac:dyDescent="0.2">
      <c r="A11" s="114">
        <v>8</v>
      </c>
      <c r="B11" s="49"/>
      <c r="C11" s="34"/>
    </row>
    <row r="12" spans="1:3" x14ac:dyDescent="0.2">
      <c r="A12" s="114">
        <v>9</v>
      </c>
      <c r="B12" s="49"/>
      <c r="C12" s="34"/>
    </row>
    <row r="13" spans="1:3" x14ac:dyDescent="0.2">
      <c r="A13" s="114">
        <v>10</v>
      </c>
      <c r="B13" s="49"/>
      <c r="C13" s="34"/>
    </row>
    <row r="14" spans="1:3" x14ac:dyDescent="0.2">
      <c r="A14" s="114">
        <v>11</v>
      </c>
      <c r="B14" s="49"/>
      <c r="C14" s="34"/>
    </row>
    <row r="15" spans="1:3" x14ac:dyDescent="0.2">
      <c r="A15" s="114">
        <v>12</v>
      </c>
      <c r="B15" s="49"/>
      <c r="C15" s="34"/>
    </row>
    <row r="16" spans="1:3" x14ac:dyDescent="0.2">
      <c r="A16" s="114">
        <v>13</v>
      </c>
      <c r="B16" s="49"/>
      <c r="C16" s="34"/>
    </row>
    <row r="17" spans="1:34" x14ac:dyDescent="0.2">
      <c r="A17" s="114">
        <v>14</v>
      </c>
      <c r="B17" s="49"/>
      <c r="C17" s="34"/>
    </row>
    <row r="18" spans="1:34" x14ac:dyDescent="0.2">
      <c r="A18" s="114">
        <v>15</v>
      </c>
      <c r="B18" s="49"/>
      <c r="C18" s="34"/>
    </row>
    <row r="19" spans="1:34" x14ac:dyDescent="0.2">
      <c r="A19" s="114">
        <v>16</v>
      </c>
      <c r="B19" s="49"/>
      <c r="C19" s="34"/>
    </row>
    <row r="20" spans="1:34" x14ac:dyDescent="0.2">
      <c r="A20" s="114">
        <v>17</v>
      </c>
      <c r="B20" s="49"/>
      <c r="C20" s="34"/>
    </row>
    <row r="21" spans="1:34" x14ac:dyDescent="0.2">
      <c r="A21" s="114">
        <v>18</v>
      </c>
      <c r="B21" s="49"/>
      <c r="C21" s="34"/>
    </row>
    <row r="22" spans="1:34" x14ac:dyDescent="0.2">
      <c r="A22" s="114">
        <v>19</v>
      </c>
      <c r="B22" s="50"/>
      <c r="C22" s="34"/>
    </row>
    <row r="23" spans="1:34" ht="15.75" thickBot="1" x14ac:dyDescent="0.25">
      <c r="A23" s="115">
        <v>20</v>
      </c>
      <c r="B23" s="130"/>
      <c r="C23" s="128"/>
    </row>
    <row r="24" spans="1:34" ht="16.5" thickBot="1" x14ac:dyDescent="0.25">
      <c r="A24" s="199" t="s">
        <v>49</v>
      </c>
      <c r="B24" s="200"/>
      <c r="C24" s="132">
        <f>ROUND((SUM(C4:C23)),4)</f>
        <v>0</v>
      </c>
    </row>
    <row r="25" spans="1:34" ht="15.75" thickBot="1" x14ac:dyDescent="0.25">
      <c r="B25" s="28"/>
      <c r="C25" s="28"/>
    </row>
    <row r="26" spans="1:34" ht="15.75" x14ac:dyDescent="0.2">
      <c r="A26" s="226" t="s">
        <v>72</v>
      </c>
      <c r="B26" s="227"/>
      <c r="C26" s="221" t="s">
        <v>40</v>
      </c>
      <c r="AG26" s="26"/>
      <c r="AH26" s="26"/>
    </row>
    <row r="27" spans="1:34" ht="64.5" customHeight="1" x14ac:dyDescent="0.2">
      <c r="A27" s="219" t="s">
        <v>78</v>
      </c>
      <c r="B27" s="220"/>
      <c r="C27" s="222"/>
      <c r="AG27" s="26"/>
      <c r="AH27" s="26"/>
    </row>
    <row r="28" spans="1:34" x14ac:dyDescent="0.2">
      <c r="A28" s="114">
        <v>1</v>
      </c>
      <c r="B28" s="49"/>
      <c r="C28" s="34"/>
      <c r="AG28" s="26"/>
      <c r="AH28" s="26"/>
    </row>
    <row r="29" spans="1:34" x14ac:dyDescent="0.2">
      <c r="A29" s="114">
        <v>2</v>
      </c>
      <c r="B29" s="49"/>
      <c r="C29" s="34"/>
      <c r="AG29" s="26"/>
      <c r="AH29" s="26"/>
    </row>
    <row r="30" spans="1:34" x14ac:dyDescent="0.2">
      <c r="A30" s="114">
        <v>3</v>
      </c>
      <c r="B30" s="49"/>
      <c r="C30" s="34"/>
      <c r="AG30" s="26"/>
      <c r="AH30" s="26"/>
    </row>
    <row r="31" spans="1:34" x14ac:dyDescent="0.2">
      <c r="A31" s="114">
        <v>4</v>
      </c>
      <c r="B31" s="49"/>
      <c r="C31" s="34"/>
      <c r="AG31" s="26"/>
      <c r="AH31" s="26"/>
    </row>
    <row r="32" spans="1:34" x14ac:dyDescent="0.2">
      <c r="A32" s="114">
        <v>5</v>
      </c>
      <c r="B32" s="49"/>
      <c r="C32" s="34"/>
      <c r="AG32" s="26"/>
      <c r="AH32" s="26"/>
    </row>
    <row r="33" spans="1:34" x14ac:dyDescent="0.2">
      <c r="A33" s="114">
        <v>6</v>
      </c>
      <c r="B33" s="49"/>
      <c r="C33" s="34"/>
      <c r="AG33" s="26"/>
      <c r="AH33" s="26"/>
    </row>
    <row r="34" spans="1:34" x14ac:dyDescent="0.2">
      <c r="A34" s="114">
        <v>7</v>
      </c>
      <c r="B34" s="49"/>
      <c r="C34" s="34"/>
      <c r="AG34" s="26"/>
      <c r="AH34" s="26"/>
    </row>
    <row r="35" spans="1:34" x14ac:dyDescent="0.2">
      <c r="A35" s="114">
        <v>8</v>
      </c>
      <c r="B35" s="49"/>
      <c r="C35" s="34"/>
      <c r="AG35" s="26"/>
      <c r="AH35" s="26"/>
    </row>
    <row r="36" spans="1:34" x14ac:dyDescent="0.2">
      <c r="A36" s="114">
        <v>9</v>
      </c>
      <c r="B36" s="49"/>
      <c r="C36" s="34"/>
      <c r="AG36" s="26"/>
      <c r="AH36" s="26"/>
    </row>
    <row r="37" spans="1:34" x14ac:dyDescent="0.2">
      <c r="A37" s="114">
        <v>10</v>
      </c>
      <c r="B37" s="49"/>
      <c r="C37" s="34"/>
      <c r="AG37" s="26"/>
      <c r="AH37" s="26"/>
    </row>
    <row r="38" spans="1:34" x14ac:dyDescent="0.2">
      <c r="A38" s="114">
        <v>11</v>
      </c>
      <c r="B38" s="49"/>
      <c r="C38" s="34"/>
      <c r="AG38" s="26"/>
      <c r="AH38" s="26"/>
    </row>
    <row r="39" spans="1:34" x14ac:dyDescent="0.2">
      <c r="A39" s="114">
        <v>12</v>
      </c>
      <c r="B39" s="49"/>
      <c r="C39" s="34"/>
      <c r="AG39" s="26"/>
      <c r="AH39" s="26"/>
    </row>
    <row r="40" spans="1:34" x14ac:dyDescent="0.2">
      <c r="A40" s="114">
        <v>13</v>
      </c>
      <c r="B40" s="49"/>
      <c r="C40" s="34"/>
      <c r="AG40" s="26"/>
      <c r="AH40" s="26"/>
    </row>
    <row r="41" spans="1:34" x14ac:dyDescent="0.2">
      <c r="A41" s="114">
        <v>14</v>
      </c>
      <c r="B41" s="49"/>
      <c r="C41" s="34"/>
      <c r="AG41" s="26"/>
      <c r="AH41" s="26"/>
    </row>
    <row r="42" spans="1:34" x14ac:dyDescent="0.2">
      <c r="A42" s="114">
        <v>15</v>
      </c>
      <c r="B42" s="49"/>
      <c r="C42" s="34"/>
      <c r="AG42" s="26"/>
      <c r="AH42" s="26"/>
    </row>
    <row r="43" spans="1:34" x14ac:dyDescent="0.2">
      <c r="A43" s="114">
        <v>16</v>
      </c>
      <c r="B43" s="49"/>
      <c r="C43" s="34"/>
    </row>
    <row r="44" spans="1:34" x14ac:dyDescent="0.2">
      <c r="A44" s="114">
        <v>17</v>
      </c>
      <c r="B44" s="49"/>
      <c r="C44" s="34"/>
    </row>
    <row r="45" spans="1:34" x14ac:dyDescent="0.2">
      <c r="A45" s="114">
        <v>18</v>
      </c>
      <c r="B45" s="49"/>
      <c r="C45" s="34"/>
    </row>
    <row r="46" spans="1:34" x14ac:dyDescent="0.2">
      <c r="A46" s="114">
        <v>19</v>
      </c>
      <c r="B46" s="49"/>
      <c r="C46" s="34"/>
    </row>
    <row r="47" spans="1:34" ht="15.75" thickBot="1" x14ac:dyDescent="0.25">
      <c r="A47" s="115">
        <v>20</v>
      </c>
      <c r="B47" s="130"/>
      <c r="C47" s="128"/>
    </row>
    <row r="48" spans="1:34" ht="16.5" thickBot="1" x14ac:dyDescent="0.25">
      <c r="A48" s="199" t="s">
        <v>48</v>
      </c>
      <c r="B48" s="200"/>
      <c r="C48" s="132">
        <f>ROUND((SUM(C28:C47)),4)</f>
        <v>0</v>
      </c>
    </row>
    <row r="49" spans="1:3" s="26" customFormat="1" ht="15.75" thickBot="1" x14ac:dyDescent="0.25">
      <c r="A49" s="48"/>
      <c r="B49" s="28"/>
      <c r="C49" s="28"/>
    </row>
    <row r="50" spans="1:3" s="26" customFormat="1" ht="15.75" x14ac:dyDescent="0.2">
      <c r="A50" s="201" t="s">
        <v>58</v>
      </c>
      <c r="B50" s="202"/>
      <c r="C50" s="217" t="s">
        <v>40</v>
      </c>
    </row>
    <row r="51" spans="1:3" s="26" customFormat="1" ht="36" customHeight="1" thickBot="1" x14ac:dyDescent="0.25">
      <c r="A51" s="215" t="s">
        <v>79</v>
      </c>
      <c r="B51" s="216"/>
      <c r="C51" s="218"/>
    </row>
    <row r="52" spans="1:3" s="26" customFormat="1" x14ac:dyDescent="0.2">
      <c r="A52" s="113">
        <v>1</v>
      </c>
      <c r="B52" s="108"/>
      <c r="C52" s="109"/>
    </row>
    <row r="53" spans="1:3" s="26" customFormat="1" x14ac:dyDescent="0.2">
      <c r="A53" s="114">
        <v>2</v>
      </c>
      <c r="B53" s="49"/>
      <c r="C53" s="34"/>
    </row>
    <row r="54" spans="1:3" s="26" customFormat="1" x14ac:dyDescent="0.2">
      <c r="A54" s="114">
        <v>3</v>
      </c>
      <c r="B54" s="49"/>
      <c r="C54" s="34"/>
    </row>
    <row r="55" spans="1:3" s="26" customFormat="1" x14ac:dyDescent="0.2">
      <c r="A55" s="114">
        <v>4</v>
      </c>
      <c r="B55" s="49"/>
      <c r="C55" s="34"/>
    </row>
    <row r="56" spans="1:3" s="26" customFormat="1" x14ac:dyDescent="0.2">
      <c r="A56" s="114">
        <v>5</v>
      </c>
      <c r="B56" s="49"/>
      <c r="C56" s="34"/>
    </row>
    <row r="57" spans="1:3" s="26" customFormat="1" x14ac:dyDescent="0.2">
      <c r="A57" s="114">
        <v>6</v>
      </c>
      <c r="B57" s="49"/>
      <c r="C57" s="34"/>
    </row>
    <row r="58" spans="1:3" s="26" customFormat="1" x14ac:dyDescent="0.2">
      <c r="A58" s="114">
        <v>7</v>
      </c>
      <c r="B58" s="49"/>
      <c r="C58" s="34"/>
    </row>
    <row r="59" spans="1:3" s="26" customFormat="1" x14ac:dyDescent="0.2">
      <c r="A59" s="114">
        <v>8</v>
      </c>
      <c r="B59" s="49"/>
      <c r="C59" s="34"/>
    </row>
    <row r="60" spans="1:3" s="26" customFormat="1" x14ac:dyDescent="0.2">
      <c r="A60" s="114">
        <v>9</v>
      </c>
      <c r="B60" s="49"/>
      <c r="C60" s="34"/>
    </row>
    <row r="61" spans="1:3" s="26" customFormat="1" x14ac:dyDescent="0.2">
      <c r="A61" s="114">
        <v>10</v>
      </c>
      <c r="B61" s="49"/>
      <c r="C61" s="34"/>
    </row>
    <row r="62" spans="1:3" s="26" customFormat="1" x14ac:dyDescent="0.2">
      <c r="A62" s="114">
        <v>11</v>
      </c>
      <c r="B62" s="49"/>
      <c r="C62" s="34"/>
    </row>
    <row r="63" spans="1:3" s="26" customFormat="1" x14ac:dyDescent="0.2">
      <c r="A63" s="114">
        <v>12</v>
      </c>
      <c r="B63" s="49"/>
      <c r="C63" s="34"/>
    </row>
    <row r="64" spans="1:3" s="26" customFormat="1" x14ac:dyDescent="0.2">
      <c r="A64" s="114">
        <v>13</v>
      </c>
      <c r="B64" s="49"/>
      <c r="C64" s="34"/>
    </row>
    <row r="65" spans="1:3" s="26" customFormat="1" x14ac:dyDescent="0.2">
      <c r="A65" s="114">
        <v>14</v>
      </c>
      <c r="B65" s="49"/>
      <c r="C65" s="34"/>
    </row>
    <row r="66" spans="1:3" s="26" customFormat="1" x14ac:dyDescent="0.2">
      <c r="A66" s="114">
        <v>15</v>
      </c>
      <c r="B66" s="49"/>
      <c r="C66" s="34"/>
    </row>
    <row r="67" spans="1:3" s="26" customFormat="1" x14ac:dyDescent="0.2">
      <c r="A67" s="114">
        <v>16</v>
      </c>
      <c r="B67" s="49"/>
      <c r="C67" s="34"/>
    </row>
    <row r="68" spans="1:3" s="26" customFormat="1" x14ac:dyDescent="0.2">
      <c r="A68" s="114">
        <v>17</v>
      </c>
      <c r="B68" s="49"/>
      <c r="C68" s="34"/>
    </row>
    <row r="69" spans="1:3" s="26" customFormat="1" x14ac:dyDescent="0.2">
      <c r="A69" s="114">
        <v>18</v>
      </c>
      <c r="B69" s="49"/>
      <c r="C69" s="34"/>
    </row>
    <row r="70" spans="1:3" s="26" customFormat="1" x14ac:dyDescent="0.2">
      <c r="A70" s="114">
        <v>19</v>
      </c>
      <c r="B70" s="49"/>
      <c r="C70" s="34"/>
    </row>
    <row r="71" spans="1:3" s="26" customFormat="1" ht="15.75" thickBot="1" x14ac:dyDescent="0.25">
      <c r="A71" s="115">
        <v>20</v>
      </c>
      <c r="B71" s="130"/>
      <c r="C71" s="128"/>
    </row>
    <row r="72" spans="1:3" s="26" customFormat="1" ht="16.5" thickBot="1" x14ac:dyDescent="0.25">
      <c r="A72" s="203" t="s">
        <v>50</v>
      </c>
      <c r="B72" s="204"/>
      <c r="C72" s="134">
        <f>ROUND((SUM(C52:C71)),4)</f>
        <v>0</v>
      </c>
    </row>
    <row r="73" spans="1:3" s="26" customFormat="1" ht="15.75" thickBot="1" x14ac:dyDescent="0.25">
      <c r="A73" s="48"/>
      <c r="B73" s="28"/>
      <c r="C73" s="28"/>
    </row>
    <row r="74" spans="1:3" ht="15.75" x14ac:dyDescent="0.2">
      <c r="A74" s="205" t="s">
        <v>59</v>
      </c>
      <c r="B74" s="206"/>
      <c r="C74" s="228" t="s">
        <v>40</v>
      </c>
    </row>
    <row r="75" spans="1:3" ht="48.6" customHeight="1" thickBot="1" x14ac:dyDescent="0.25">
      <c r="A75" s="215" t="s">
        <v>79</v>
      </c>
      <c r="B75" s="230"/>
      <c r="C75" s="229"/>
    </row>
    <row r="76" spans="1:3" x14ac:dyDescent="0.2">
      <c r="A76" s="113">
        <v>1</v>
      </c>
      <c r="B76" s="108"/>
      <c r="C76" s="109"/>
    </row>
    <row r="77" spans="1:3" x14ac:dyDescent="0.2">
      <c r="A77" s="114">
        <v>2</v>
      </c>
      <c r="B77" s="49"/>
      <c r="C77" s="34"/>
    </row>
    <row r="78" spans="1:3" x14ac:dyDescent="0.2">
      <c r="A78" s="114">
        <v>3</v>
      </c>
      <c r="B78" s="49"/>
      <c r="C78" s="34"/>
    </row>
    <row r="79" spans="1:3" x14ac:dyDescent="0.2">
      <c r="A79" s="114">
        <v>4</v>
      </c>
      <c r="B79" s="49"/>
      <c r="C79" s="34"/>
    </row>
    <row r="80" spans="1:3" x14ac:dyDescent="0.2">
      <c r="A80" s="114">
        <v>5</v>
      </c>
      <c r="B80" s="49"/>
      <c r="C80" s="34"/>
    </row>
    <row r="81" spans="1:3" x14ac:dyDescent="0.2">
      <c r="A81" s="114">
        <v>6</v>
      </c>
      <c r="B81" s="49"/>
      <c r="C81" s="34"/>
    </row>
    <row r="82" spans="1:3" x14ac:dyDescent="0.2">
      <c r="A82" s="114">
        <v>7</v>
      </c>
      <c r="B82" s="49"/>
      <c r="C82" s="34"/>
    </row>
    <row r="83" spans="1:3" x14ac:dyDescent="0.2">
      <c r="A83" s="114">
        <v>8</v>
      </c>
      <c r="B83" s="49"/>
      <c r="C83" s="34"/>
    </row>
    <row r="84" spans="1:3" x14ac:dyDescent="0.2">
      <c r="A84" s="114">
        <v>9</v>
      </c>
      <c r="B84" s="49"/>
      <c r="C84" s="34"/>
    </row>
    <row r="85" spans="1:3" x14ac:dyDescent="0.2">
      <c r="A85" s="114">
        <v>10</v>
      </c>
      <c r="B85" s="49"/>
      <c r="C85" s="34"/>
    </row>
    <row r="86" spans="1:3" x14ac:dyDescent="0.2">
      <c r="A86" s="114">
        <v>11</v>
      </c>
      <c r="B86" s="49"/>
      <c r="C86" s="34"/>
    </row>
    <row r="87" spans="1:3" x14ac:dyDescent="0.2">
      <c r="A87" s="114">
        <v>12</v>
      </c>
      <c r="B87" s="49"/>
      <c r="C87" s="34"/>
    </row>
    <row r="88" spans="1:3" x14ac:dyDescent="0.2">
      <c r="A88" s="114">
        <v>13</v>
      </c>
      <c r="B88" s="49"/>
      <c r="C88" s="34"/>
    </row>
    <row r="89" spans="1:3" x14ac:dyDescent="0.2">
      <c r="A89" s="114">
        <v>14</v>
      </c>
      <c r="B89" s="49"/>
      <c r="C89" s="34"/>
    </row>
    <row r="90" spans="1:3" x14ac:dyDescent="0.2">
      <c r="A90" s="114">
        <v>15</v>
      </c>
      <c r="B90" s="49"/>
      <c r="C90" s="34"/>
    </row>
    <row r="91" spans="1:3" x14ac:dyDescent="0.2">
      <c r="A91" s="114">
        <v>16</v>
      </c>
      <c r="B91" s="49"/>
      <c r="C91" s="34"/>
    </row>
    <row r="92" spans="1:3" x14ac:dyDescent="0.2">
      <c r="A92" s="114">
        <v>17</v>
      </c>
      <c r="B92" s="49"/>
      <c r="C92" s="34"/>
    </row>
    <row r="93" spans="1:3" x14ac:dyDescent="0.2">
      <c r="A93" s="114">
        <v>18</v>
      </c>
      <c r="B93" s="49"/>
      <c r="C93" s="34"/>
    </row>
    <row r="94" spans="1:3" x14ac:dyDescent="0.2">
      <c r="A94" s="114">
        <v>19</v>
      </c>
      <c r="B94" s="49"/>
      <c r="C94" s="34"/>
    </row>
    <row r="95" spans="1:3" ht="15.75" thickBot="1" x14ac:dyDescent="0.25">
      <c r="A95" s="115">
        <v>20</v>
      </c>
      <c r="B95" s="133"/>
      <c r="C95" s="128"/>
    </row>
    <row r="96" spans="1:3" ht="16.5" thickBot="1" x14ac:dyDescent="0.25">
      <c r="A96" s="199" t="s">
        <v>51</v>
      </c>
      <c r="B96" s="200"/>
      <c r="C96" s="132">
        <f>ROUND((SUM(C76:C95)),4)</f>
        <v>0</v>
      </c>
    </row>
    <row r="97" spans="1:3" ht="15.75" thickBot="1" x14ac:dyDescent="0.25">
      <c r="B97" s="28"/>
      <c r="C97" s="28"/>
    </row>
    <row r="98" spans="1:3" ht="15.75" x14ac:dyDescent="0.2">
      <c r="A98" s="207" t="s">
        <v>60</v>
      </c>
      <c r="B98" s="208"/>
      <c r="C98" s="228" t="s">
        <v>40</v>
      </c>
    </row>
    <row r="99" spans="1:3" ht="47.1" customHeight="1" thickBot="1" x14ac:dyDescent="0.25">
      <c r="A99" s="215" t="s">
        <v>80</v>
      </c>
      <c r="B99" s="216"/>
      <c r="C99" s="229"/>
    </row>
    <row r="100" spans="1:3" x14ac:dyDescent="0.2">
      <c r="A100" s="113">
        <v>1</v>
      </c>
      <c r="B100" s="108"/>
      <c r="C100" s="109"/>
    </row>
    <row r="101" spans="1:3" x14ac:dyDescent="0.2">
      <c r="A101" s="114">
        <v>2</v>
      </c>
      <c r="B101" s="49"/>
      <c r="C101" s="34"/>
    </row>
    <row r="102" spans="1:3" x14ac:dyDescent="0.2">
      <c r="A102" s="114">
        <v>3</v>
      </c>
      <c r="B102" s="49"/>
      <c r="C102" s="34"/>
    </row>
    <row r="103" spans="1:3" x14ac:dyDescent="0.2">
      <c r="A103" s="114">
        <v>4</v>
      </c>
      <c r="B103" s="49"/>
      <c r="C103" s="34"/>
    </row>
    <row r="104" spans="1:3" x14ac:dyDescent="0.2">
      <c r="A104" s="114">
        <v>5</v>
      </c>
      <c r="B104" s="49"/>
      <c r="C104" s="34"/>
    </row>
    <row r="105" spans="1:3" x14ac:dyDescent="0.2">
      <c r="A105" s="114">
        <v>6</v>
      </c>
      <c r="B105" s="49"/>
      <c r="C105" s="34"/>
    </row>
    <row r="106" spans="1:3" x14ac:dyDescent="0.2">
      <c r="A106" s="114">
        <v>7</v>
      </c>
      <c r="B106" s="49"/>
      <c r="C106" s="34"/>
    </row>
    <row r="107" spans="1:3" x14ac:dyDescent="0.2">
      <c r="A107" s="114">
        <v>8</v>
      </c>
      <c r="B107" s="49"/>
      <c r="C107" s="34"/>
    </row>
    <row r="108" spans="1:3" x14ac:dyDescent="0.2">
      <c r="A108" s="114">
        <v>9</v>
      </c>
      <c r="B108" s="49"/>
      <c r="C108" s="34"/>
    </row>
    <row r="109" spans="1:3" x14ac:dyDescent="0.2">
      <c r="A109" s="114">
        <v>10</v>
      </c>
      <c r="B109" s="49"/>
      <c r="C109" s="34"/>
    </row>
    <row r="110" spans="1:3" x14ac:dyDescent="0.2">
      <c r="A110" s="114">
        <v>11</v>
      </c>
      <c r="B110" s="49"/>
      <c r="C110" s="34"/>
    </row>
    <row r="111" spans="1:3" x14ac:dyDescent="0.2">
      <c r="A111" s="114">
        <v>12</v>
      </c>
      <c r="B111" s="49"/>
      <c r="C111" s="34"/>
    </row>
    <row r="112" spans="1:3" x14ac:dyDescent="0.2">
      <c r="A112" s="114">
        <v>13</v>
      </c>
      <c r="B112" s="49"/>
      <c r="C112" s="34"/>
    </row>
    <row r="113" spans="1:3" x14ac:dyDescent="0.2">
      <c r="A113" s="114">
        <v>14</v>
      </c>
      <c r="B113" s="49"/>
      <c r="C113" s="34"/>
    </row>
    <row r="114" spans="1:3" x14ac:dyDescent="0.2">
      <c r="A114" s="114">
        <v>15</v>
      </c>
      <c r="B114" s="49"/>
      <c r="C114" s="34"/>
    </row>
    <row r="115" spans="1:3" x14ac:dyDescent="0.2">
      <c r="A115" s="114">
        <v>16</v>
      </c>
      <c r="B115" s="50"/>
      <c r="C115" s="34"/>
    </row>
    <row r="116" spans="1:3" x14ac:dyDescent="0.2">
      <c r="A116" s="114">
        <v>17</v>
      </c>
      <c r="B116" s="50"/>
      <c r="C116" s="34"/>
    </row>
    <row r="117" spans="1:3" x14ac:dyDescent="0.2">
      <c r="A117" s="114">
        <v>18</v>
      </c>
      <c r="B117" s="50"/>
      <c r="C117" s="34"/>
    </row>
    <row r="118" spans="1:3" x14ac:dyDescent="0.2">
      <c r="A118" s="114">
        <v>19</v>
      </c>
      <c r="B118" s="50"/>
      <c r="C118" s="34"/>
    </row>
    <row r="119" spans="1:3" ht="15.75" thickBot="1" x14ac:dyDescent="0.25">
      <c r="A119" s="115">
        <v>20</v>
      </c>
      <c r="B119" s="130"/>
      <c r="C119" s="128"/>
    </row>
    <row r="120" spans="1:3" ht="15.95" customHeight="1" thickBot="1" x14ac:dyDescent="0.25">
      <c r="A120" s="209" t="s">
        <v>52</v>
      </c>
      <c r="B120" s="210"/>
      <c r="C120" s="131">
        <f>ROUND((SUM(C100:C119)),4)</f>
        <v>0</v>
      </c>
    </row>
    <row r="121" spans="1:3" ht="15.75" thickBot="1" x14ac:dyDescent="0.25">
      <c r="B121" s="28"/>
      <c r="C121" s="28"/>
    </row>
    <row r="122" spans="1:3" ht="15.6" customHeight="1" x14ac:dyDescent="0.2">
      <c r="A122" s="211" t="s">
        <v>61</v>
      </c>
      <c r="B122" s="212"/>
      <c r="C122" s="217" t="s">
        <v>40</v>
      </c>
    </row>
    <row r="123" spans="1:3" ht="51" customHeight="1" thickBot="1" x14ac:dyDescent="0.25">
      <c r="A123" s="215" t="s">
        <v>81</v>
      </c>
      <c r="B123" s="216"/>
      <c r="C123" s="218"/>
    </row>
    <row r="124" spans="1:3" x14ac:dyDescent="0.2">
      <c r="A124" s="113">
        <v>1</v>
      </c>
      <c r="B124" s="110"/>
      <c r="C124" s="109"/>
    </row>
    <row r="125" spans="1:3" x14ac:dyDescent="0.2">
      <c r="A125" s="114">
        <v>2</v>
      </c>
      <c r="B125" s="85"/>
      <c r="C125" s="34"/>
    </row>
    <row r="126" spans="1:3" x14ac:dyDescent="0.2">
      <c r="A126" s="114">
        <v>3</v>
      </c>
      <c r="B126" s="85"/>
      <c r="C126" s="34"/>
    </row>
    <row r="127" spans="1:3" x14ac:dyDescent="0.2">
      <c r="A127" s="114">
        <v>4</v>
      </c>
      <c r="B127" s="85"/>
      <c r="C127" s="34"/>
    </row>
    <row r="128" spans="1:3" x14ac:dyDescent="0.2">
      <c r="A128" s="114">
        <v>5</v>
      </c>
      <c r="B128" s="85"/>
      <c r="C128" s="34"/>
    </row>
    <row r="129" spans="1:3" x14ac:dyDescent="0.2">
      <c r="A129" s="114">
        <v>6</v>
      </c>
      <c r="B129" s="85"/>
      <c r="C129" s="34"/>
    </row>
    <row r="130" spans="1:3" x14ac:dyDescent="0.2">
      <c r="A130" s="114">
        <v>7</v>
      </c>
      <c r="B130" s="85"/>
      <c r="C130" s="34"/>
    </row>
    <row r="131" spans="1:3" x14ac:dyDescent="0.2">
      <c r="A131" s="114">
        <v>8</v>
      </c>
      <c r="B131" s="85"/>
      <c r="C131" s="34"/>
    </row>
    <row r="132" spans="1:3" x14ac:dyDescent="0.2">
      <c r="A132" s="114">
        <v>9</v>
      </c>
      <c r="B132" s="85"/>
      <c r="C132" s="34"/>
    </row>
    <row r="133" spans="1:3" x14ac:dyDescent="0.2">
      <c r="A133" s="114">
        <v>10</v>
      </c>
      <c r="B133" s="85"/>
      <c r="C133" s="34"/>
    </row>
    <row r="134" spans="1:3" x14ac:dyDescent="0.2">
      <c r="A134" s="114">
        <v>11</v>
      </c>
      <c r="B134" s="85"/>
      <c r="C134" s="34"/>
    </row>
    <row r="135" spans="1:3" x14ac:dyDescent="0.2">
      <c r="A135" s="114">
        <v>12</v>
      </c>
      <c r="B135" s="85"/>
      <c r="C135" s="34"/>
    </row>
    <row r="136" spans="1:3" x14ac:dyDescent="0.2">
      <c r="A136" s="114">
        <v>13</v>
      </c>
      <c r="B136" s="85"/>
      <c r="C136" s="34"/>
    </row>
    <row r="137" spans="1:3" x14ac:dyDescent="0.2">
      <c r="A137" s="114">
        <v>14</v>
      </c>
      <c r="B137" s="85"/>
      <c r="C137" s="34"/>
    </row>
    <row r="138" spans="1:3" x14ac:dyDescent="0.2">
      <c r="A138" s="114">
        <v>15</v>
      </c>
      <c r="B138" s="85"/>
      <c r="C138" s="34"/>
    </row>
    <row r="139" spans="1:3" x14ac:dyDescent="0.2">
      <c r="A139" s="114">
        <v>16</v>
      </c>
      <c r="B139" s="85"/>
      <c r="C139" s="34"/>
    </row>
    <row r="140" spans="1:3" x14ac:dyDescent="0.2">
      <c r="A140" s="114">
        <v>17</v>
      </c>
      <c r="B140" s="85"/>
      <c r="C140" s="34"/>
    </row>
    <row r="141" spans="1:3" x14ac:dyDescent="0.2">
      <c r="A141" s="114">
        <v>18</v>
      </c>
      <c r="B141" s="86"/>
      <c r="C141" s="34"/>
    </row>
    <row r="142" spans="1:3" x14ac:dyDescent="0.2">
      <c r="A142" s="114">
        <v>19</v>
      </c>
      <c r="B142" s="86"/>
      <c r="C142" s="34"/>
    </row>
    <row r="143" spans="1:3" ht="15.75" thickBot="1" x14ac:dyDescent="0.25">
      <c r="A143" s="115">
        <v>20</v>
      </c>
      <c r="B143" s="87"/>
      <c r="C143" s="128"/>
    </row>
    <row r="144" spans="1:3" ht="15.95" customHeight="1" thickBot="1" x14ac:dyDescent="0.25">
      <c r="A144" s="203" t="s">
        <v>53</v>
      </c>
      <c r="B144" s="204"/>
      <c r="C144" s="129">
        <f>ROUND((SUM(C124:C142)),4)</f>
        <v>0</v>
      </c>
    </row>
    <row r="145" spans="1:7" s="26" customFormat="1" ht="15.75" thickBot="1" x14ac:dyDescent="0.25">
      <c r="A145" s="81"/>
      <c r="B145" s="82"/>
      <c r="C145" s="29"/>
    </row>
    <row r="146" spans="1:7" ht="27" thickBot="1" x14ac:dyDescent="0.25">
      <c r="A146" s="213" t="s">
        <v>83</v>
      </c>
      <c r="B146" s="214"/>
      <c r="C146" s="30">
        <f>ROUND((SUM(C144,C120,C96,C72,C48,C24)),4)</f>
        <v>0</v>
      </c>
    </row>
    <row r="147" spans="1:7" s="31" customFormat="1" ht="15.75" x14ac:dyDescent="0.2">
      <c r="A147" s="81"/>
      <c r="B147" s="198"/>
      <c r="C147" s="198"/>
      <c r="D147" s="84"/>
      <c r="E147" s="84"/>
      <c r="F147" s="84"/>
      <c r="G147" s="84"/>
    </row>
    <row r="148" spans="1:7" x14ac:dyDescent="0.2">
      <c r="A148" s="48"/>
      <c r="B148" s="32"/>
      <c r="C148" s="32"/>
    </row>
    <row r="183" spans="1:3" s="26" customFormat="1" x14ac:dyDescent="0.2">
      <c r="A183" s="48"/>
      <c r="B183" s="32"/>
      <c r="C183" s="32"/>
    </row>
    <row r="184" spans="1:3" s="26" customFormat="1" x14ac:dyDescent="0.2">
      <c r="A184" s="48"/>
      <c r="B184" s="32"/>
      <c r="C184" s="32"/>
    </row>
    <row r="185" spans="1:3" s="26" customFormat="1" x14ac:dyDescent="0.2">
      <c r="A185" s="48"/>
      <c r="B185" s="32"/>
      <c r="C185" s="32"/>
    </row>
    <row r="186" spans="1:3" s="26" customFormat="1" x14ac:dyDescent="0.2">
      <c r="A186" s="48"/>
      <c r="B186" s="32"/>
      <c r="C186" s="32"/>
    </row>
    <row r="187" spans="1:3" s="26" customFormat="1" x14ac:dyDescent="0.2">
      <c r="A187" s="48"/>
      <c r="B187" s="32"/>
      <c r="C187" s="32"/>
    </row>
    <row r="188" spans="1:3" s="26" customFormat="1" x14ac:dyDescent="0.2">
      <c r="A188" s="48"/>
      <c r="B188" s="32"/>
      <c r="C188" s="32"/>
    </row>
    <row r="189" spans="1:3" s="26" customFormat="1" x14ac:dyDescent="0.2">
      <c r="A189" s="48"/>
      <c r="B189" s="32"/>
      <c r="C189" s="32"/>
    </row>
    <row r="190" spans="1:3" s="26" customFormat="1" x14ac:dyDescent="0.2">
      <c r="A190" s="48"/>
      <c r="B190" s="32"/>
      <c r="C190" s="32"/>
    </row>
    <row r="191" spans="1:3" s="26" customFormat="1" x14ac:dyDescent="0.2">
      <c r="A191" s="48"/>
      <c r="B191" s="32"/>
      <c r="C191" s="32"/>
    </row>
    <row r="192" spans="1:3" s="26" customFormat="1" x14ac:dyDescent="0.2">
      <c r="A192" s="48"/>
      <c r="B192" s="32"/>
      <c r="C192" s="32"/>
    </row>
    <row r="193" spans="1:3" s="26" customFormat="1" x14ac:dyDescent="0.2">
      <c r="A193" s="48"/>
      <c r="B193" s="32"/>
      <c r="C193" s="32"/>
    </row>
    <row r="194" spans="1:3" s="26" customFormat="1" x14ac:dyDescent="0.2">
      <c r="A194" s="48"/>
      <c r="B194" s="32"/>
      <c r="C194" s="32"/>
    </row>
    <row r="195" spans="1:3" s="26" customFormat="1" x14ac:dyDescent="0.2">
      <c r="A195" s="48"/>
      <c r="B195" s="32"/>
      <c r="C195" s="32"/>
    </row>
    <row r="196" spans="1:3" s="26" customFormat="1" x14ac:dyDescent="0.2">
      <c r="A196" s="48"/>
      <c r="B196" s="32"/>
      <c r="C196" s="32"/>
    </row>
    <row r="197" spans="1:3" s="26" customFormat="1" x14ac:dyDescent="0.2">
      <c r="A197" s="48"/>
      <c r="B197" s="32"/>
      <c r="C197" s="32"/>
    </row>
    <row r="198" spans="1:3" s="26" customFormat="1" x14ac:dyDescent="0.2">
      <c r="A198" s="48"/>
      <c r="B198" s="32"/>
      <c r="C198" s="32"/>
    </row>
    <row r="199" spans="1:3" s="26" customFormat="1" x14ac:dyDescent="0.2">
      <c r="A199" s="48"/>
      <c r="B199" s="32"/>
      <c r="C199" s="32"/>
    </row>
    <row r="200" spans="1:3" s="26" customFormat="1" x14ac:dyDescent="0.2">
      <c r="A200" s="48"/>
      <c r="B200" s="32"/>
      <c r="C200" s="32"/>
    </row>
    <row r="201" spans="1:3" s="26" customFormat="1" x14ac:dyDescent="0.2">
      <c r="A201" s="48"/>
      <c r="B201" s="32"/>
      <c r="C201" s="32"/>
    </row>
    <row r="202" spans="1:3" s="26" customFormat="1" x14ac:dyDescent="0.2">
      <c r="A202" s="48"/>
      <c r="B202" s="32"/>
      <c r="C202" s="32"/>
    </row>
    <row r="203" spans="1:3" s="26" customFormat="1" x14ac:dyDescent="0.2">
      <c r="A203" s="48"/>
      <c r="B203" s="32"/>
      <c r="C203" s="32"/>
    </row>
    <row r="204" spans="1:3" s="26" customFormat="1" x14ac:dyDescent="0.2">
      <c r="A204" s="48"/>
      <c r="B204" s="32"/>
      <c r="C204" s="32"/>
    </row>
    <row r="205" spans="1:3" s="26" customFormat="1" x14ac:dyDescent="0.2">
      <c r="A205" s="48"/>
      <c r="B205" s="32"/>
      <c r="C205" s="32"/>
    </row>
    <row r="206" spans="1:3" s="26" customFormat="1" x14ac:dyDescent="0.2">
      <c r="A206" s="48"/>
      <c r="B206" s="32"/>
      <c r="C206" s="32"/>
    </row>
    <row r="207" spans="1:3" s="26" customFormat="1" x14ac:dyDescent="0.2">
      <c r="A207" s="48"/>
      <c r="B207" s="32"/>
      <c r="C207" s="32"/>
    </row>
    <row r="208" spans="1:3" s="26" customFormat="1" x14ac:dyDescent="0.2">
      <c r="A208" s="48"/>
      <c r="B208" s="32"/>
      <c r="C208" s="32"/>
    </row>
    <row r="209" spans="1:3" s="26" customFormat="1" x14ac:dyDescent="0.2">
      <c r="A209" s="48"/>
      <c r="B209" s="32"/>
      <c r="C209" s="32"/>
    </row>
    <row r="210" spans="1:3" s="26" customFormat="1" x14ac:dyDescent="0.2">
      <c r="A210" s="48"/>
      <c r="B210" s="32"/>
      <c r="C210" s="32"/>
    </row>
    <row r="211" spans="1:3" s="26" customFormat="1" x14ac:dyDescent="0.2">
      <c r="A211" s="48"/>
      <c r="B211" s="32"/>
      <c r="C211" s="32"/>
    </row>
    <row r="212" spans="1:3" s="26" customFormat="1" x14ac:dyDescent="0.2">
      <c r="A212" s="48"/>
      <c r="B212" s="32"/>
      <c r="C212" s="32"/>
    </row>
    <row r="213" spans="1:3" s="26" customFormat="1" x14ac:dyDescent="0.2">
      <c r="A213" s="48"/>
      <c r="B213" s="32"/>
      <c r="C213" s="32"/>
    </row>
    <row r="214" spans="1:3" s="26" customFormat="1" x14ac:dyDescent="0.2">
      <c r="A214" s="48"/>
      <c r="B214" s="32"/>
      <c r="C214" s="32"/>
    </row>
    <row r="215" spans="1:3" s="26" customFormat="1" x14ac:dyDescent="0.2">
      <c r="A215" s="48"/>
      <c r="B215" s="32"/>
      <c r="C215" s="32"/>
    </row>
    <row r="216" spans="1:3" s="26" customFormat="1" x14ac:dyDescent="0.2">
      <c r="A216" s="48"/>
      <c r="B216" s="32"/>
      <c r="C216" s="32"/>
    </row>
    <row r="217" spans="1:3" s="26" customFormat="1" x14ac:dyDescent="0.2">
      <c r="A217" s="48"/>
      <c r="B217" s="32"/>
      <c r="C217" s="32"/>
    </row>
    <row r="218" spans="1:3" s="26" customFormat="1" x14ac:dyDescent="0.2">
      <c r="A218" s="48"/>
      <c r="B218" s="32"/>
      <c r="C218" s="32"/>
    </row>
    <row r="219" spans="1:3" s="26" customFormat="1" x14ac:dyDescent="0.2">
      <c r="A219" s="48"/>
      <c r="B219" s="32"/>
      <c r="C219" s="32"/>
    </row>
    <row r="220" spans="1:3" s="26" customFormat="1" x14ac:dyDescent="0.2">
      <c r="A220" s="48"/>
      <c r="B220" s="32"/>
      <c r="C220" s="32"/>
    </row>
    <row r="221" spans="1:3" s="26" customFormat="1" x14ac:dyDescent="0.2">
      <c r="A221" s="48"/>
      <c r="B221" s="32"/>
      <c r="C221" s="32"/>
    </row>
    <row r="222" spans="1:3" s="26" customFormat="1" x14ac:dyDescent="0.2">
      <c r="A222" s="48"/>
      <c r="B222" s="32"/>
      <c r="C222" s="32"/>
    </row>
    <row r="223" spans="1:3" s="26" customFormat="1" x14ac:dyDescent="0.2">
      <c r="A223" s="48"/>
      <c r="B223" s="32"/>
      <c r="C223" s="32"/>
    </row>
    <row r="224" spans="1:3" s="26" customFormat="1" x14ac:dyDescent="0.2">
      <c r="A224" s="48"/>
      <c r="B224" s="32"/>
      <c r="C224" s="32"/>
    </row>
    <row r="225" spans="1:3" s="26" customFormat="1" x14ac:dyDescent="0.2">
      <c r="A225" s="48"/>
      <c r="B225" s="32"/>
      <c r="C225" s="32"/>
    </row>
    <row r="226" spans="1:3" s="26" customFormat="1" x14ac:dyDescent="0.2">
      <c r="A226" s="48"/>
      <c r="B226" s="32"/>
      <c r="C226" s="32"/>
    </row>
    <row r="227" spans="1:3" s="26" customFormat="1" x14ac:dyDescent="0.2">
      <c r="A227" s="48"/>
      <c r="B227" s="32"/>
      <c r="C227" s="32"/>
    </row>
    <row r="228" spans="1:3" s="26" customFormat="1" x14ac:dyDescent="0.2">
      <c r="A228" s="48"/>
      <c r="B228" s="32"/>
      <c r="C228" s="32"/>
    </row>
    <row r="229" spans="1:3" s="26" customFormat="1" x14ac:dyDescent="0.2">
      <c r="A229" s="48"/>
      <c r="B229" s="32"/>
      <c r="C229" s="32"/>
    </row>
    <row r="230" spans="1:3" s="26" customFormat="1" x14ac:dyDescent="0.2">
      <c r="A230" s="48"/>
      <c r="B230" s="32"/>
      <c r="C230" s="32"/>
    </row>
    <row r="231" spans="1:3" s="26" customFormat="1" x14ac:dyDescent="0.2">
      <c r="A231" s="48"/>
      <c r="B231" s="32"/>
      <c r="C231" s="32"/>
    </row>
    <row r="232" spans="1:3" s="26" customFormat="1" x14ac:dyDescent="0.2">
      <c r="A232" s="48"/>
      <c r="B232" s="32"/>
      <c r="C232" s="32"/>
    </row>
    <row r="233" spans="1:3" s="26" customFormat="1" x14ac:dyDescent="0.2">
      <c r="A233" s="48"/>
      <c r="B233" s="32"/>
      <c r="C233" s="32"/>
    </row>
    <row r="234" spans="1:3" s="26" customFormat="1" x14ac:dyDescent="0.2">
      <c r="A234" s="48"/>
      <c r="B234" s="32"/>
      <c r="C234" s="32"/>
    </row>
    <row r="235" spans="1:3" s="26" customFormat="1" x14ac:dyDescent="0.2">
      <c r="A235" s="48"/>
      <c r="B235" s="32"/>
      <c r="C235" s="32"/>
    </row>
    <row r="236" spans="1:3" s="26" customFormat="1" x14ac:dyDescent="0.2">
      <c r="A236" s="48"/>
      <c r="B236" s="32"/>
      <c r="C236" s="32"/>
    </row>
    <row r="237" spans="1:3" s="26" customFormat="1" x14ac:dyDescent="0.2">
      <c r="A237" s="48"/>
      <c r="B237" s="32"/>
      <c r="C237" s="32"/>
    </row>
    <row r="238" spans="1:3" s="26" customFormat="1" x14ac:dyDescent="0.2">
      <c r="A238" s="48"/>
      <c r="B238" s="32"/>
      <c r="C238" s="32"/>
    </row>
    <row r="239" spans="1:3" s="26" customFormat="1" x14ac:dyDescent="0.2">
      <c r="A239" s="48"/>
      <c r="B239" s="32"/>
      <c r="C239" s="32"/>
    </row>
    <row r="240" spans="1:3" s="26" customFormat="1" x14ac:dyDescent="0.2">
      <c r="A240" s="48"/>
      <c r="B240" s="32"/>
      <c r="C240" s="32"/>
    </row>
    <row r="241" spans="1:3" s="26" customFormat="1" x14ac:dyDescent="0.2">
      <c r="A241" s="48"/>
      <c r="B241" s="32"/>
      <c r="C241" s="32"/>
    </row>
    <row r="242" spans="1:3" s="26" customFormat="1" x14ac:dyDescent="0.2">
      <c r="A242" s="48"/>
      <c r="B242" s="32"/>
      <c r="C242" s="32"/>
    </row>
    <row r="243" spans="1:3" s="26" customFormat="1" x14ac:dyDescent="0.2">
      <c r="A243" s="48"/>
      <c r="B243" s="32"/>
      <c r="C243" s="32"/>
    </row>
    <row r="244" spans="1:3" s="26" customFormat="1" x14ac:dyDescent="0.2">
      <c r="A244" s="48"/>
      <c r="B244" s="32"/>
      <c r="C244" s="32"/>
    </row>
    <row r="245" spans="1:3" s="26" customFormat="1" x14ac:dyDescent="0.2">
      <c r="A245" s="48"/>
      <c r="B245" s="32"/>
      <c r="C245" s="32"/>
    </row>
    <row r="246" spans="1:3" s="26" customFormat="1" x14ac:dyDescent="0.2">
      <c r="A246" s="48"/>
      <c r="B246" s="32"/>
      <c r="C246" s="32"/>
    </row>
    <row r="247" spans="1:3" s="26" customFormat="1" x14ac:dyDescent="0.2">
      <c r="A247" s="48"/>
      <c r="B247" s="32"/>
      <c r="C247" s="32"/>
    </row>
    <row r="248" spans="1:3" s="26" customFormat="1" x14ac:dyDescent="0.2">
      <c r="A248" s="48"/>
      <c r="B248" s="32"/>
      <c r="C248" s="32"/>
    </row>
    <row r="249" spans="1:3" s="26" customFormat="1" x14ac:dyDescent="0.2">
      <c r="A249" s="48"/>
      <c r="B249" s="32"/>
      <c r="C249" s="32"/>
    </row>
    <row r="250" spans="1:3" s="26" customFormat="1" x14ac:dyDescent="0.2">
      <c r="A250" s="48"/>
      <c r="B250" s="32"/>
      <c r="C250" s="32"/>
    </row>
    <row r="251" spans="1:3" s="26" customFormat="1" x14ac:dyDescent="0.2">
      <c r="A251" s="48"/>
      <c r="B251" s="32"/>
      <c r="C251" s="32"/>
    </row>
    <row r="252" spans="1:3" s="26" customFormat="1" x14ac:dyDescent="0.2">
      <c r="A252" s="48"/>
      <c r="B252" s="32"/>
      <c r="C252" s="32"/>
    </row>
    <row r="253" spans="1:3" s="26" customFormat="1" x14ac:dyDescent="0.2">
      <c r="A253" s="48"/>
      <c r="B253" s="32"/>
      <c r="C253" s="32"/>
    </row>
    <row r="254" spans="1:3" s="26" customFormat="1" x14ac:dyDescent="0.2">
      <c r="A254" s="48"/>
      <c r="B254" s="32"/>
      <c r="C254" s="32"/>
    </row>
    <row r="255" spans="1:3" s="26" customFormat="1" x14ac:dyDescent="0.2">
      <c r="A255" s="48"/>
      <c r="B255" s="32"/>
      <c r="C255" s="32"/>
    </row>
    <row r="256" spans="1:3" s="26" customFormat="1" x14ac:dyDescent="0.2">
      <c r="A256" s="48"/>
      <c r="B256" s="32"/>
      <c r="C256" s="32"/>
    </row>
    <row r="257" spans="1:3" s="26" customFormat="1" x14ac:dyDescent="0.2">
      <c r="A257" s="48"/>
      <c r="B257" s="32"/>
      <c r="C257" s="32"/>
    </row>
    <row r="258" spans="1:3" s="26" customFormat="1" x14ac:dyDescent="0.2">
      <c r="A258" s="48"/>
      <c r="B258" s="32"/>
      <c r="C258" s="32"/>
    </row>
    <row r="259" spans="1:3" s="26" customFormat="1" x14ac:dyDescent="0.2">
      <c r="A259" s="48"/>
      <c r="B259" s="32"/>
      <c r="C259" s="32"/>
    </row>
    <row r="260" spans="1:3" s="26" customFormat="1" x14ac:dyDescent="0.2">
      <c r="A260" s="48"/>
      <c r="B260" s="32"/>
      <c r="C260" s="32"/>
    </row>
    <row r="261" spans="1:3" s="26" customFormat="1" x14ac:dyDescent="0.2">
      <c r="A261" s="48"/>
      <c r="B261" s="32"/>
      <c r="C261" s="32"/>
    </row>
    <row r="262" spans="1:3" s="26" customFormat="1" x14ac:dyDescent="0.2">
      <c r="A262" s="48"/>
      <c r="B262" s="32"/>
      <c r="C262" s="32"/>
    </row>
    <row r="263" spans="1:3" s="26" customFormat="1" x14ac:dyDescent="0.2">
      <c r="A263" s="48"/>
      <c r="B263" s="32"/>
      <c r="C263" s="32"/>
    </row>
    <row r="264" spans="1:3" s="26" customFormat="1" x14ac:dyDescent="0.2">
      <c r="A264" s="48"/>
      <c r="B264" s="32"/>
      <c r="C264" s="32"/>
    </row>
    <row r="265" spans="1:3" s="26" customFormat="1" x14ac:dyDescent="0.2">
      <c r="A265" s="48"/>
      <c r="B265" s="32"/>
      <c r="C265" s="32"/>
    </row>
    <row r="266" spans="1:3" s="26" customFormat="1" x14ac:dyDescent="0.2">
      <c r="A266" s="48"/>
      <c r="B266" s="32"/>
      <c r="C266" s="32"/>
    </row>
    <row r="267" spans="1:3" s="26" customFormat="1" x14ac:dyDescent="0.2">
      <c r="A267" s="48"/>
      <c r="B267" s="32"/>
      <c r="C267" s="32"/>
    </row>
    <row r="268" spans="1:3" s="26" customFormat="1" x14ac:dyDescent="0.2">
      <c r="A268" s="48"/>
      <c r="B268" s="32"/>
      <c r="C268" s="32"/>
    </row>
    <row r="269" spans="1:3" s="26" customFormat="1" x14ac:dyDescent="0.2">
      <c r="A269" s="48"/>
      <c r="B269" s="32"/>
      <c r="C269" s="32"/>
    </row>
    <row r="270" spans="1:3" s="26" customFormat="1" x14ac:dyDescent="0.2">
      <c r="A270" s="48"/>
      <c r="B270" s="32"/>
      <c r="C270" s="32"/>
    </row>
    <row r="271" spans="1:3" s="26" customFormat="1" x14ac:dyDescent="0.2">
      <c r="A271" s="48"/>
      <c r="B271" s="32"/>
      <c r="C271" s="32"/>
    </row>
    <row r="272" spans="1:3" s="26" customFormat="1" x14ac:dyDescent="0.2">
      <c r="A272" s="48"/>
      <c r="B272" s="32"/>
      <c r="C272" s="32"/>
    </row>
    <row r="273" spans="1:3" s="26" customFormat="1" x14ac:dyDescent="0.2">
      <c r="A273" s="48"/>
      <c r="B273" s="32"/>
      <c r="C273" s="32"/>
    </row>
    <row r="274" spans="1:3" s="26" customFormat="1" x14ac:dyDescent="0.2">
      <c r="A274" s="48"/>
      <c r="B274" s="32"/>
      <c r="C274" s="32"/>
    </row>
    <row r="275" spans="1:3" s="26" customFormat="1" x14ac:dyDescent="0.2">
      <c r="A275" s="48"/>
      <c r="B275" s="32"/>
      <c r="C275" s="32"/>
    </row>
    <row r="276" spans="1:3" s="26" customFormat="1" x14ac:dyDescent="0.2">
      <c r="A276" s="48"/>
      <c r="B276" s="32"/>
      <c r="C276" s="32"/>
    </row>
    <row r="277" spans="1:3" s="26" customFormat="1" x14ac:dyDescent="0.2">
      <c r="A277" s="48"/>
      <c r="B277" s="32"/>
      <c r="C277" s="32"/>
    </row>
    <row r="278" spans="1:3" s="26" customFormat="1" x14ac:dyDescent="0.2">
      <c r="A278" s="48"/>
      <c r="B278" s="32"/>
      <c r="C278" s="32"/>
    </row>
    <row r="279" spans="1:3" s="26" customFormat="1" x14ac:dyDescent="0.2">
      <c r="A279" s="48"/>
      <c r="B279" s="32"/>
      <c r="C279" s="32"/>
    </row>
    <row r="280" spans="1:3" s="26" customFormat="1" x14ac:dyDescent="0.2">
      <c r="A280" s="48"/>
      <c r="B280" s="32"/>
      <c r="C280" s="32"/>
    </row>
    <row r="281" spans="1:3" s="26" customFormat="1" x14ac:dyDescent="0.2">
      <c r="A281" s="48"/>
      <c r="B281" s="32"/>
      <c r="C281" s="32"/>
    </row>
    <row r="282" spans="1:3" s="26" customFormat="1" x14ac:dyDescent="0.2">
      <c r="A282" s="48"/>
      <c r="B282" s="32"/>
      <c r="C282" s="32"/>
    </row>
    <row r="283" spans="1:3" s="26" customFormat="1" x14ac:dyDescent="0.2">
      <c r="A283" s="48"/>
      <c r="B283" s="32"/>
      <c r="C283" s="32"/>
    </row>
    <row r="284" spans="1:3" s="26" customFormat="1" x14ac:dyDescent="0.2">
      <c r="A284" s="48"/>
      <c r="B284" s="32"/>
      <c r="C284" s="32"/>
    </row>
    <row r="285" spans="1:3" s="26" customFormat="1" x14ac:dyDescent="0.2">
      <c r="A285" s="48"/>
      <c r="B285" s="32"/>
      <c r="C285" s="32"/>
    </row>
    <row r="286" spans="1:3" s="26" customFormat="1" x14ac:dyDescent="0.2">
      <c r="A286" s="48"/>
      <c r="B286" s="32"/>
      <c r="C286" s="32"/>
    </row>
    <row r="287" spans="1:3" s="26" customFormat="1" x14ac:dyDescent="0.2">
      <c r="A287" s="48"/>
      <c r="B287" s="32"/>
      <c r="C287" s="32"/>
    </row>
    <row r="288" spans="1:3" s="26" customFormat="1" x14ac:dyDescent="0.2">
      <c r="A288" s="48"/>
      <c r="B288" s="32"/>
      <c r="C288" s="32"/>
    </row>
    <row r="289" spans="1:3" s="26" customFormat="1" x14ac:dyDescent="0.2">
      <c r="A289" s="48"/>
      <c r="B289" s="32"/>
      <c r="C289" s="32"/>
    </row>
    <row r="290" spans="1:3" s="26" customFormat="1" x14ac:dyDescent="0.2">
      <c r="A290" s="48"/>
      <c r="B290" s="32"/>
      <c r="C290" s="32"/>
    </row>
    <row r="291" spans="1:3" s="26" customFormat="1" x14ac:dyDescent="0.2">
      <c r="A291" s="48"/>
      <c r="B291" s="32"/>
      <c r="C291" s="32"/>
    </row>
    <row r="292" spans="1:3" s="26" customFormat="1" x14ac:dyDescent="0.2">
      <c r="A292" s="48"/>
      <c r="B292" s="32"/>
      <c r="C292" s="32"/>
    </row>
    <row r="293" spans="1:3" s="26" customFormat="1" x14ac:dyDescent="0.2">
      <c r="A293" s="48"/>
      <c r="B293" s="32"/>
      <c r="C293" s="32"/>
    </row>
    <row r="294" spans="1:3" s="26" customFormat="1" x14ac:dyDescent="0.2">
      <c r="A294" s="48"/>
      <c r="B294" s="32"/>
      <c r="C294" s="32"/>
    </row>
    <row r="295" spans="1:3" s="26" customFormat="1" x14ac:dyDescent="0.2">
      <c r="A295" s="48"/>
      <c r="B295" s="32"/>
      <c r="C295" s="32"/>
    </row>
    <row r="296" spans="1:3" s="26" customFormat="1" x14ac:dyDescent="0.2">
      <c r="A296" s="48"/>
      <c r="B296" s="32"/>
      <c r="C296" s="32"/>
    </row>
    <row r="297" spans="1:3" s="26" customFormat="1" x14ac:dyDescent="0.2">
      <c r="A297" s="48"/>
      <c r="B297" s="32"/>
      <c r="C297" s="32"/>
    </row>
    <row r="298" spans="1:3" s="26" customFormat="1" x14ac:dyDescent="0.2">
      <c r="A298" s="48"/>
      <c r="B298" s="32"/>
      <c r="C298" s="32"/>
    </row>
    <row r="299" spans="1:3" s="26" customFormat="1" x14ac:dyDescent="0.2">
      <c r="A299" s="48"/>
      <c r="B299" s="32"/>
      <c r="C299" s="32"/>
    </row>
    <row r="300" spans="1:3" s="26" customFormat="1" x14ac:dyDescent="0.2">
      <c r="A300" s="48"/>
      <c r="B300" s="32"/>
      <c r="C300" s="32"/>
    </row>
    <row r="301" spans="1:3" s="26" customFormat="1" x14ac:dyDescent="0.2">
      <c r="A301" s="48"/>
      <c r="B301" s="32"/>
      <c r="C301" s="32"/>
    </row>
    <row r="302" spans="1:3" s="26" customFormat="1" x14ac:dyDescent="0.2">
      <c r="A302" s="48"/>
      <c r="B302" s="32"/>
      <c r="C302" s="32"/>
    </row>
    <row r="303" spans="1:3" s="26" customFormat="1" x14ac:dyDescent="0.2">
      <c r="A303" s="48"/>
      <c r="B303" s="32"/>
      <c r="C303" s="32"/>
    </row>
    <row r="304" spans="1:3" s="26" customFormat="1" x14ac:dyDescent="0.2">
      <c r="A304" s="48"/>
      <c r="B304" s="32"/>
      <c r="C304" s="32"/>
    </row>
    <row r="305" spans="1:3" s="26" customFormat="1" x14ac:dyDescent="0.2">
      <c r="A305" s="48"/>
      <c r="B305" s="32"/>
      <c r="C305" s="32"/>
    </row>
    <row r="306" spans="1:3" s="26" customFormat="1" x14ac:dyDescent="0.2">
      <c r="A306" s="48"/>
      <c r="B306" s="32"/>
      <c r="C306" s="32"/>
    </row>
    <row r="307" spans="1:3" s="26" customFormat="1" x14ac:dyDescent="0.2">
      <c r="A307" s="48"/>
      <c r="B307" s="32"/>
      <c r="C307" s="32"/>
    </row>
    <row r="308" spans="1:3" s="26" customFormat="1" x14ac:dyDescent="0.2">
      <c r="A308" s="48"/>
      <c r="B308" s="32"/>
      <c r="C308" s="32"/>
    </row>
    <row r="309" spans="1:3" s="26" customFormat="1" x14ac:dyDescent="0.2">
      <c r="A309" s="48"/>
      <c r="B309" s="32"/>
      <c r="C309" s="32"/>
    </row>
    <row r="310" spans="1:3" s="26" customFormat="1" x14ac:dyDescent="0.2">
      <c r="A310" s="48"/>
      <c r="B310" s="32"/>
      <c r="C310" s="32"/>
    </row>
    <row r="311" spans="1:3" s="26" customFormat="1" x14ac:dyDescent="0.2">
      <c r="A311" s="48"/>
      <c r="B311" s="32"/>
      <c r="C311" s="32"/>
    </row>
    <row r="312" spans="1:3" s="26" customFormat="1" x14ac:dyDescent="0.2">
      <c r="A312" s="48"/>
      <c r="B312" s="32"/>
      <c r="C312" s="32"/>
    </row>
    <row r="313" spans="1:3" s="26" customFormat="1" x14ac:dyDescent="0.2">
      <c r="A313" s="48"/>
      <c r="B313" s="32"/>
      <c r="C313" s="32"/>
    </row>
    <row r="314" spans="1:3" s="26" customFormat="1" x14ac:dyDescent="0.2">
      <c r="A314" s="48"/>
      <c r="B314" s="32"/>
      <c r="C314" s="32"/>
    </row>
    <row r="315" spans="1:3" s="26" customFormat="1" x14ac:dyDescent="0.2">
      <c r="A315" s="48"/>
      <c r="B315" s="32"/>
      <c r="C315" s="32"/>
    </row>
    <row r="316" spans="1:3" s="26" customFormat="1" x14ac:dyDescent="0.2">
      <c r="A316" s="48"/>
      <c r="B316" s="32"/>
      <c r="C316" s="32"/>
    </row>
    <row r="317" spans="1:3" s="26" customFormat="1" x14ac:dyDescent="0.2">
      <c r="A317" s="48"/>
      <c r="B317" s="32"/>
      <c r="C317" s="32"/>
    </row>
    <row r="318" spans="1:3" s="26" customFormat="1" x14ac:dyDescent="0.2">
      <c r="A318" s="48"/>
      <c r="B318" s="32"/>
      <c r="C318" s="32"/>
    </row>
    <row r="319" spans="1:3" s="26" customFormat="1" x14ac:dyDescent="0.2">
      <c r="A319" s="48"/>
      <c r="B319" s="32"/>
      <c r="C319" s="32"/>
    </row>
    <row r="320" spans="1:3" s="26" customFormat="1" x14ac:dyDescent="0.2">
      <c r="A320" s="48"/>
      <c r="B320" s="32"/>
      <c r="C320" s="32"/>
    </row>
    <row r="321" spans="1:3" s="26" customFormat="1" x14ac:dyDescent="0.2">
      <c r="A321" s="48"/>
      <c r="B321" s="32"/>
      <c r="C321" s="32"/>
    </row>
    <row r="322" spans="1:3" s="26" customFormat="1" x14ac:dyDescent="0.2">
      <c r="A322" s="48"/>
      <c r="B322" s="32"/>
      <c r="C322" s="32"/>
    </row>
    <row r="323" spans="1:3" s="26" customFormat="1" x14ac:dyDescent="0.2">
      <c r="A323" s="48"/>
      <c r="B323" s="32"/>
      <c r="C323" s="32"/>
    </row>
    <row r="324" spans="1:3" s="26" customFormat="1" x14ac:dyDescent="0.2">
      <c r="A324" s="48"/>
      <c r="B324" s="32"/>
      <c r="C324" s="32"/>
    </row>
    <row r="325" spans="1:3" s="26" customFormat="1" x14ac:dyDescent="0.2">
      <c r="A325" s="48"/>
      <c r="B325" s="32"/>
      <c r="C325" s="32"/>
    </row>
    <row r="326" spans="1:3" s="26" customFormat="1" x14ac:dyDescent="0.2">
      <c r="A326" s="48"/>
      <c r="B326" s="32"/>
      <c r="C326" s="32"/>
    </row>
    <row r="327" spans="1:3" s="26" customFormat="1" x14ac:dyDescent="0.2">
      <c r="A327" s="48"/>
      <c r="B327" s="32"/>
      <c r="C327" s="32"/>
    </row>
    <row r="328" spans="1:3" s="26" customFormat="1" x14ac:dyDescent="0.2">
      <c r="A328" s="48"/>
      <c r="B328" s="32"/>
      <c r="C328" s="32"/>
    </row>
    <row r="329" spans="1:3" s="26" customFormat="1" x14ac:dyDescent="0.2">
      <c r="A329" s="48"/>
      <c r="B329" s="32"/>
      <c r="C329" s="32"/>
    </row>
  </sheetData>
  <sheetProtection password="D332" sheet="1" objects="1" scenarios="1"/>
  <mergeCells count="27">
    <mergeCell ref="A99:B99"/>
    <mergeCell ref="C98:C99"/>
    <mergeCell ref="A123:B123"/>
    <mergeCell ref="C122:C123"/>
    <mergeCell ref="A75:B75"/>
    <mergeCell ref="C74:C75"/>
    <mergeCell ref="A1:C1"/>
    <mergeCell ref="A2:B2"/>
    <mergeCell ref="A26:B26"/>
    <mergeCell ref="A3:B3"/>
    <mergeCell ref="C2:C3"/>
    <mergeCell ref="B147:C147"/>
    <mergeCell ref="A24:B24"/>
    <mergeCell ref="A48:B48"/>
    <mergeCell ref="A50:B50"/>
    <mergeCell ref="A72:B72"/>
    <mergeCell ref="A74:B74"/>
    <mergeCell ref="A96:B96"/>
    <mergeCell ref="A98:B98"/>
    <mergeCell ref="A120:B120"/>
    <mergeCell ref="A122:B122"/>
    <mergeCell ref="A144:B144"/>
    <mergeCell ref="A146:B146"/>
    <mergeCell ref="A51:B51"/>
    <mergeCell ref="C50:C51"/>
    <mergeCell ref="A27:B27"/>
    <mergeCell ref="C26:C27"/>
  </mergeCells>
  <dataValidations count="2">
    <dataValidation type="decimal" operator="greaterThanOrEqual" allowBlank="1" showInputMessage="1" showErrorMessage="1" sqref="C100:C119 C4:C23 C28:C47 C124:C143 C76:C95">
      <formula1>0</formula1>
    </dataValidation>
    <dataValidation type="decimal" operator="greaterThan" allowBlank="1" showInputMessage="1" showErrorMessage="1" sqref="C52:C71">
      <formula1>0</formula1>
    </dataValidation>
  </dataValidations>
  <pageMargins left="0.70866141732283472" right="0.70866141732283472" top="0.74803149606299213" bottom="0.74803149606299213" header="0.31496062992125984" footer="0.31496062992125984"/>
  <pageSetup paperSize="8" fitToHeight="0" orientation="landscape" r:id="rId1"/>
  <rowBreaks count="6" manualBreakCount="6">
    <brk id="25" max="2" man="1"/>
    <brk id="48" max="2" man="1"/>
    <brk id="72" max="2" man="1"/>
    <brk id="97" max="2" man="1"/>
    <brk id="121" max="2" man="1"/>
    <brk id="14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opLeftCell="A10" zoomScale="60" zoomScaleNormal="60" workbookViewId="0">
      <selection activeCell="A23" sqref="A23:C24"/>
    </sheetView>
  </sheetViews>
  <sheetFormatPr defaultColWidth="8.7109375" defaultRowHeight="12.75" x14ac:dyDescent="0.2"/>
  <cols>
    <col min="1" max="1" width="8.7109375" style="27"/>
    <col min="2" max="2" width="89.140625" style="27" customWidth="1"/>
    <col min="3" max="3" width="24.5703125" style="27" customWidth="1"/>
    <col min="4" max="16384" width="8.7109375" style="27"/>
  </cols>
  <sheetData>
    <row r="1" spans="1:32" s="26" customFormat="1" ht="27" thickBot="1" x14ac:dyDescent="0.25">
      <c r="A1" s="231" t="s">
        <v>100</v>
      </c>
      <c r="B1" s="231"/>
      <c r="C1" s="231"/>
    </row>
    <row r="2" spans="1:32" ht="73.5" customHeight="1" thickBot="1" x14ac:dyDescent="0.25">
      <c r="A2" s="237" t="s">
        <v>102</v>
      </c>
      <c r="B2" s="238"/>
      <c r="C2" s="135" t="s">
        <v>1</v>
      </c>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row>
    <row r="3" spans="1:32" ht="15" x14ac:dyDescent="0.2">
      <c r="A3" s="162">
        <v>1</v>
      </c>
      <c r="B3" s="91" t="s">
        <v>63</v>
      </c>
      <c r="C3" s="90"/>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row>
    <row r="4" spans="1:32" ht="15" x14ac:dyDescent="0.2">
      <c r="A4" s="51">
        <v>2</v>
      </c>
      <c r="B4" s="89" t="s">
        <v>62</v>
      </c>
      <c r="C4" s="88"/>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row>
    <row r="5" spans="1:32" ht="15" x14ac:dyDescent="0.2">
      <c r="A5" s="51">
        <v>3</v>
      </c>
      <c r="B5" s="89" t="s">
        <v>41</v>
      </c>
      <c r="C5" s="88"/>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ht="15" x14ac:dyDescent="0.2">
      <c r="A6" s="51">
        <v>4</v>
      </c>
      <c r="B6" s="89" t="s">
        <v>42</v>
      </c>
      <c r="C6" s="88"/>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row>
    <row r="7" spans="1:32" ht="15" x14ac:dyDescent="0.2">
      <c r="A7" s="51">
        <v>5</v>
      </c>
      <c r="B7" s="89" t="s">
        <v>43</v>
      </c>
      <c r="C7" s="88"/>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row>
    <row r="8" spans="1:32" ht="15" x14ac:dyDescent="0.2">
      <c r="A8" s="51">
        <v>6</v>
      </c>
      <c r="B8" s="89" t="s">
        <v>64</v>
      </c>
      <c r="C8" s="88"/>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row>
    <row r="9" spans="1:32" ht="15" x14ac:dyDescent="0.2">
      <c r="A9" s="51">
        <v>7</v>
      </c>
      <c r="B9" s="89" t="s">
        <v>44</v>
      </c>
      <c r="C9" s="88"/>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row>
    <row r="10" spans="1:32" ht="15.75" thickBot="1" x14ac:dyDescent="0.25">
      <c r="A10" s="83">
        <v>8</v>
      </c>
      <c r="B10" s="161" t="s">
        <v>128</v>
      </c>
      <c r="C10" s="111"/>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row>
    <row r="11" spans="1:32" ht="18.75" thickBot="1" x14ac:dyDescent="0.25">
      <c r="A11" s="232" t="s">
        <v>47</v>
      </c>
      <c r="B11" s="233"/>
      <c r="C11" s="112">
        <f>ROUND((SUM(C3:C10)),4)</f>
        <v>0</v>
      </c>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row>
    <row r="12" spans="1:32" ht="13.5" thickBot="1" x14ac:dyDescent="0.25">
      <c r="A12" s="116"/>
      <c r="B12" s="116"/>
      <c r="C12" s="116"/>
      <c r="D12" s="116"/>
      <c r="E12" s="11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row>
    <row r="13" spans="1:32" ht="30.75" customHeight="1" thickBot="1" x14ac:dyDescent="0.25">
      <c r="A13" s="239" t="s">
        <v>94</v>
      </c>
      <c r="B13" s="240"/>
      <c r="C13" s="117"/>
      <c r="D13" s="26"/>
      <c r="E13" s="26"/>
      <c r="F13" s="26"/>
      <c r="G13" s="26"/>
      <c r="H13" s="26"/>
      <c r="I13" s="116"/>
      <c r="J13" s="26"/>
      <c r="K13" s="26"/>
      <c r="L13" s="26"/>
      <c r="M13" s="26"/>
      <c r="N13" s="26"/>
      <c r="O13" s="26"/>
      <c r="P13" s="26"/>
      <c r="Q13" s="26"/>
      <c r="R13" s="26"/>
      <c r="S13" s="26"/>
      <c r="T13" s="26"/>
      <c r="U13" s="26"/>
      <c r="V13" s="26"/>
      <c r="W13" s="26"/>
      <c r="X13" s="26"/>
      <c r="Y13" s="26"/>
      <c r="Z13" s="26"/>
      <c r="AA13" s="26"/>
      <c r="AB13" s="26"/>
      <c r="AC13" s="26"/>
      <c r="AD13" s="26"/>
      <c r="AE13" s="26"/>
      <c r="AF13" s="26"/>
    </row>
    <row r="14" spans="1:32" ht="231.95" customHeight="1" thickBot="1" x14ac:dyDescent="0.25">
      <c r="A14" s="234"/>
      <c r="B14" s="235"/>
      <c r="C14" s="23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row>
    <row r="15" spans="1:32" x14ac:dyDescent="0.2">
      <c r="A15" s="26"/>
      <c r="B15" s="26"/>
      <c r="C15" s="26"/>
      <c r="D15" s="26"/>
      <c r="E15" s="26"/>
      <c r="F15" s="26"/>
      <c r="G15" s="26"/>
      <c r="H15" s="26"/>
      <c r="I15" s="26"/>
      <c r="J15" s="26"/>
      <c r="K15" s="26"/>
      <c r="L15" s="26"/>
    </row>
    <row r="16" spans="1:32" ht="13.5" thickBot="1" x14ac:dyDescent="0.25">
      <c r="A16" s="26"/>
      <c r="B16" s="26"/>
      <c r="C16" s="26"/>
      <c r="D16" s="26"/>
      <c r="E16" s="26"/>
      <c r="F16" s="26"/>
      <c r="G16" s="26"/>
      <c r="H16" s="26"/>
      <c r="I16" s="26"/>
      <c r="J16" s="26"/>
      <c r="K16" s="26"/>
      <c r="L16" s="26"/>
    </row>
    <row r="17" spans="1:32" ht="15.75" customHeight="1" x14ac:dyDescent="0.2">
      <c r="A17" s="241" t="s">
        <v>99</v>
      </c>
      <c r="B17" s="242"/>
      <c r="C17" s="217" t="s">
        <v>40</v>
      </c>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row>
    <row r="18" spans="1:32" ht="32.25" customHeight="1" thickBot="1" x14ac:dyDescent="0.25">
      <c r="A18" s="243"/>
      <c r="B18" s="244"/>
      <c r="C18" s="218"/>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row>
    <row r="19" spans="1:32" s="26" customFormat="1" ht="18.75" thickBot="1" x14ac:dyDescent="0.25">
      <c r="A19" s="232" t="s">
        <v>98</v>
      </c>
      <c r="B19" s="233"/>
      <c r="C19" s="171"/>
    </row>
    <row r="20" spans="1:32" s="26" customFormat="1" ht="15" x14ac:dyDescent="0.2">
      <c r="A20" s="48"/>
      <c r="B20" s="32"/>
      <c r="C20" s="32"/>
    </row>
    <row r="21" spans="1:32" s="26" customFormat="1" ht="15.75" thickBot="1" x14ac:dyDescent="0.25">
      <c r="A21" s="48"/>
      <c r="B21" s="32"/>
      <c r="C21" s="32"/>
    </row>
    <row r="22" spans="1:32" s="26" customFormat="1" ht="57.6" customHeight="1" thickBot="1" x14ac:dyDescent="0.25">
      <c r="A22" s="245" t="s">
        <v>123</v>
      </c>
      <c r="B22" s="246"/>
      <c r="C22" s="247"/>
    </row>
    <row r="23" spans="1:32" s="26" customFormat="1" ht="15" customHeight="1" x14ac:dyDescent="0.2">
      <c r="A23" s="248"/>
      <c r="B23" s="249"/>
      <c r="C23" s="250"/>
    </row>
    <row r="24" spans="1:32" s="26" customFormat="1" ht="267" customHeight="1" thickBot="1" x14ac:dyDescent="0.25">
      <c r="A24" s="251"/>
      <c r="B24" s="252"/>
      <c r="C24" s="253"/>
    </row>
    <row r="25" spans="1:32" x14ac:dyDescent="0.2">
      <c r="A25" s="26"/>
      <c r="B25" s="26"/>
      <c r="C25" s="26"/>
      <c r="D25" s="26"/>
      <c r="E25" s="26"/>
      <c r="F25" s="26"/>
      <c r="G25" s="26"/>
      <c r="H25" s="26"/>
      <c r="I25" s="26"/>
      <c r="J25" s="26"/>
      <c r="K25" s="26"/>
      <c r="L25" s="26"/>
    </row>
    <row r="26" spans="1:32" x14ac:dyDescent="0.2">
      <c r="A26" s="26"/>
      <c r="B26" s="26"/>
      <c r="C26" s="26"/>
      <c r="D26" s="26"/>
      <c r="E26" s="26"/>
      <c r="F26" s="26"/>
      <c r="G26" s="26"/>
      <c r="H26" s="26"/>
      <c r="I26" s="26"/>
      <c r="J26" s="26"/>
      <c r="K26" s="26"/>
      <c r="L26" s="26"/>
    </row>
    <row r="27" spans="1:32" x14ac:dyDescent="0.2">
      <c r="A27" s="26"/>
      <c r="B27" s="26"/>
      <c r="C27" s="26"/>
      <c r="D27" s="26"/>
      <c r="E27" s="26"/>
      <c r="F27" s="26"/>
      <c r="G27" s="26"/>
      <c r="H27" s="26"/>
      <c r="I27" s="26"/>
      <c r="J27" s="26"/>
      <c r="K27" s="26"/>
      <c r="L27" s="26"/>
    </row>
    <row r="28" spans="1:32" x14ac:dyDescent="0.2">
      <c r="A28" s="26"/>
      <c r="B28" s="26"/>
      <c r="C28" s="26"/>
      <c r="D28" s="26"/>
      <c r="E28" s="26"/>
      <c r="F28" s="26"/>
      <c r="G28" s="26"/>
      <c r="H28" s="26"/>
      <c r="I28" s="26"/>
      <c r="J28" s="26"/>
      <c r="K28" s="26"/>
      <c r="L28" s="26"/>
    </row>
    <row r="29" spans="1:32" x14ac:dyDescent="0.2">
      <c r="A29" s="26"/>
      <c r="B29" s="26"/>
      <c r="C29" s="26"/>
      <c r="D29" s="26"/>
      <c r="E29" s="26"/>
      <c r="F29" s="26"/>
      <c r="G29" s="26"/>
      <c r="H29" s="26"/>
      <c r="I29" s="26"/>
      <c r="J29" s="26"/>
      <c r="K29" s="26"/>
      <c r="L29" s="26"/>
    </row>
    <row r="30" spans="1:32" x14ac:dyDescent="0.2">
      <c r="A30" s="26"/>
      <c r="B30" s="26"/>
      <c r="C30" s="26"/>
      <c r="D30" s="26"/>
      <c r="E30" s="26"/>
      <c r="F30" s="26"/>
      <c r="G30" s="26"/>
      <c r="H30" s="26"/>
      <c r="I30" s="26"/>
      <c r="J30" s="26"/>
      <c r="K30" s="26"/>
      <c r="L30" s="26"/>
    </row>
    <row r="31" spans="1:32" x14ac:dyDescent="0.2">
      <c r="A31" s="26"/>
      <c r="B31" s="26"/>
      <c r="C31" s="26"/>
      <c r="D31" s="26"/>
      <c r="E31" s="26"/>
      <c r="F31" s="26"/>
      <c r="G31" s="26"/>
      <c r="H31" s="26"/>
      <c r="I31" s="26"/>
      <c r="J31" s="26"/>
      <c r="K31" s="26"/>
      <c r="L31" s="26"/>
    </row>
    <row r="32" spans="1:32" x14ac:dyDescent="0.2">
      <c r="A32" s="26"/>
      <c r="B32" s="26"/>
      <c r="C32" s="26"/>
      <c r="D32" s="26"/>
      <c r="E32" s="26"/>
      <c r="F32" s="26"/>
      <c r="G32" s="26"/>
      <c r="H32" s="26"/>
      <c r="I32" s="26"/>
      <c r="J32" s="26"/>
      <c r="K32" s="26"/>
      <c r="L32" s="26"/>
    </row>
    <row r="33" spans="1:12" x14ac:dyDescent="0.2">
      <c r="A33" s="26"/>
      <c r="B33" s="26"/>
      <c r="C33" s="26"/>
      <c r="D33" s="26"/>
      <c r="E33" s="26"/>
      <c r="F33" s="26"/>
      <c r="G33" s="26"/>
      <c r="H33" s="26"/>
      <c r="I33" s="26"/>
      <c r="J33" s="26"/>
      <c r="K33" s="26"/>
      <c r="L33" s="26"/>
    </row>
    <row r="34" spans="1:12" x14ac:dyDescent="0.2">
      <c r="A34" s="26"/>
      <c r="B34" s="26"/>
      <c r="C34" s="26"/>
      <c r="D34" s="26"/>
      <c r="E34" s="26"/>
      <c r="F34" s="26"/>
      <c r="G34" s="26"/>
      <c r="H34" s="26"/>
      <c r="I34" s="26"/>
      <c r="J34" s="26"/>
      <c r="K34" s="26"/>
      <c r="L34" s="26"/>
    </row>
    <row r="35" spans="1:12" x14ac:dyDescent="0.2">
      <c r="A35" s="26"/>
      <c r="B35" s="26"/>
      <c r="C35" s="26"/>
      <c r="D35" s="26"/>
      <c r="E35" s="26"/>
      <c r="F35" s="26"/>
      <c r="G35" s="26"/>
      <c r="H35" s="26"/>
      <c r="I35" s="26"/>
      <c r="J35" s="26"/>
      <c r="K35" s="26"/>
      <c r="L35" s="26"/>
    </row>
  </sheetData>
  <sheetProtection password="D332" sheet="1" objects="1" scenarios="1"/>
  <mergeCells count="10">
    <mergeCell ref="C17:C18"/>
    <mergeCell ref="A19:B19"/>
    <mergeCell ref="A17:B18"/>
    <mergeCell ref="A22:C22"/>
    <mergeCell ref="A23:C24"/>
    <mergeCell ref="A1:C1"/>
    <mergeCell ref="A11:B11"/>
    <mergeCell ref="A14:C14"/>
    <mergeCell ref="A2:B2"/>
    <mergeCell ref="A13:B13"/>
  </mergeCells>
  <dataValidations count="1">
    <dataValidation type="decimal" operator="greaterThanOrEqual" allowBlank="1" showInputMessage="1" showErrorMessage="1" sqref="C3:C13 C19">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zoomScale="80" zoomScaleNormal="80" workbookViewId="0">
      <selection activeCell="O16" sqref="O16"/>
    </sheetView>
  </sheetViews>
  <sheetFormatPr defaultColWidth="8.7109375" defaultRowHeight="12.75" x14ac:dyDescent="0.2"/>
  <cols>
    <col min="1" max="1" width="13.7109375" style="137" customWidth="1"/>
    <col min="2" max="12" width="8.7109375" style="137"/>
    <col min="13" max="13" width="11.5703125" style="137" customWidth="1"/>
    <col min="14" max="14" width="20.28515625" style="137" customWidth="1"/>
    <col min="15" max="15" width="21.5703125" style="138" customWidth="1"/>
    <col min="16" max="16384" width="8.7109375" style="137"/>
  </cols>
  <sheetData>
    <row r="1" spans="1:15" ht="58.5" customHeight="1" thickBot="1" x14ac:dyDescent="0.25">
      <c r="A1" s="260" t="s">
        <v>129</v>
      </c>
      <c r="B1" s="261"/>
      <c r="C1" s="261"/>
      <c r="D1" s="261"/>
      <c r="E1" s="261"/>
      <c r="F1" s="261"/>
      <c r="G1" s="261"/>
      <c r="H1" s="261"/>
      <c r="I1" s="261"/>
      <c r="J1" s="261"/>
      <c r="K1" s="261"/>
      <c r="L1" s="261"/>
      <c r="M1" s="261"/>
      <c r="N1" s="262"/>
      <c r="O1" s="136" t="s">
        <v>96</v>
      </c>
    </row>
    <row r="2" spans="1:15" ht="21.75" customHeight="1" thickBot="1" x14ac:dyDescent="0.25">
      <c r="A2" s="139" t="s">
        <v>54</v>
      </c>
      <c r="B2" s="265" t="s">
        <v>130</v>
      </c>
      <c r="C2" s="266"/>
      <c r="D2" s="266"/>
      <c r="E2" s="266"/>
      <c r="F2" s="266"/>
      <c r="G2" s="266"/>
      <c r="H2" s="266"/>
      <c r="I2" s="266"/>
      <c r="J2" s="266"/>
      <c r="K2" s="266"/>
      <c r="L2" s="266"/>
      <c r="M2" s="267"/>
      <c r="N2" s="143" t="s">
        <v>56</v>
      </c>
      <c r="O2" s="140"/>
    </row>
    <row r="3" spans="1:15" ht="15" customHeight="1" x14ac:dyDescent="0.2">
      <c r="A3" s="263" t="s">
        <v>2</v>
      </c>
      <c r="B3" s="163">
        <v>43252</v>
      </c>
      <c r="C3" s="163">
        <v>43282</v>
      </c>
      <c r="D3" s="163">
        <v>43313</v>
      </c>
      <c r="E3" s="163">
        <v>43344</v>
      </c>
      <c r="F3" s="163">
        <v>43374</v>
      </c>
      <c r="G3" s="163">
        <v>43405</v>
      </c>
      <c r="H3" s="163">
        <v>43435</v>
      </c>
      <c r="I3" s="163">
        <v>43466</v>
      </c>
      <c r="J3" s="163">
        <v>43497</v>
      </c>
      <c r="K3" s="163">
        <v>43525</v>
      </c>
      <c r="L3" s="163">
        <v>43556</v>
      </c>
      <c r="M3" s="163">
        <v>43586</v>
      </c>
      <c r="N3" s="164" t="s">
        <v>120</v>
      </c>
      <c r="O3" s="254">
        <f>SUM(N4,N7,N10,N13)</f>
        <v>4344828</v>
      </c>
    </row>
    <row r="4" spans="1:15" ht="17.25" customHeight="1" x14ac:dyDescent="0.2">
      <c r="A4" s="264"/>
      <c r="B4" s="165">
        <v>83098</v>
      </c>
      <c r="C4" s="165">
        <v>95226</v>
      </c>
      <c r="D4" s="165">
        <v>100342</v>
      </c>
      <c r="E4" s="165">
        <v>88096</v>
      </c>
      <c r="F4" s="165">
        <v>90732</v>
      </c>
      <c r="G4" s="165">
        <v>92589</v>
      </c>
      <c r="H4" s="165">
        <v>79509</v>
      </c>
      <c r="I4" s="165">
        <v>76865</v>
      </c>
      <c r="J4" s="165">
        <v>96188</v>
      </c>
      <c r="K4" s="165">
        <v>95140</v>
      </c>
      <c r="L4" s="165">
        <v>104455</v>
      </c>
      <c r="M4" s="165">
        <v>83967</v>
      </c>
      <c r="N4" s="165">
        <f>SUM(B4:M4)</f>
        <v>1086207</v>
      </c>
      <c r="O4" s="255"/>
    </row>
    <row r="5" spans="1:15" ht="10.5" customHeight="1" x14ac:dyDescent="0.2">
      <c r="A5" s="141"/>
      <c r="B5" s="166"/>
      <c r="C5" s="166"/>
      <c r="D5" s="166"/>
      <c r="E5" s="166"/>
      <c r="F5" s="166"/>
      <c r="G5" s="166"/>
      <c r="H5" s="166"/>
      <c r="I5" s="166"/>
      <c r="J5" s="166"/>
      <c r="K5" s="166"/>
      <c r="L5" s="166"/>
      <c r="M5" s="166"/>
      <c r="N5" s="167"/>
      <c r="O5" s="256"/>
    </row>
    <row r="6" spans="1:15" ht="15" customHeight="1" x14ac:dyDescent="0.2">
      <c r="A6" s="263" t="s">
        <v>3</v>
      </c>
      <c r="B6" s="163">
        <v>43617</v>
      </c>
      <c r="C6" s="163">
        <v>43647</v>
      </c>
      <c r="D6" s="163">
        <v>43678</v>
      </c>
      <c r="E6" s="163">
        <v>43709</v>
      </c>
      <c r="F6" s="163">
        <v>43739</v>
      </c>
      <c r="G6" s="163">
        <v>43770</v>
      </c>
      <c r="H6" s="163">
        <v>43800</v>
      </c>
      <c r="I6" s="163">
        <v>43831</v>
      </c>
      <c r="J6" s="163">
        <v>43862</v>
      </c>
      <c r="K6" s="163">
        <v>43891</v>
      </c>
      <c r="L6" s="163">
        <v>43922</v>
      </c>
      <c r="M6" s="163">
        <v>43952</v>
      </c>
      <c r="N6" s="168" t="s">
        <v>121</v>
      </c>
      <c r="O6" s="256"/>
    </row>
    <row r="7" spans="1:15" ht="15.75" customHeight="1" x14ac:dyDescent="0.2">
      <c r="A7" s="264"/>
      <c r="B7" s="165">
        <v>83098</v>
      </c>
      <c r="C7" s="165">
        <v>95226</v>
      </c>
      <c r="D7" s="165">
        <v>100342</v>
      </c>
      <c r="E7" s="165">
        <v>88096</v>
      </c>
      <c r="F7" s="165">
        <v>90732</v>
      </c>
      <c r="G7" s="165">
        <v>92589</v>
      </c>
      <c r="H7" s="165">
        <v>79509</v>
      </c>
      <c r="I7" s="165">
        <v>76865</v>
      </c>
      <c r="J7" s="165">
        <v>96188</v>
      </c>
      <c r="K7" s="165">
        <v>95140</v>
      </c>
      <c r="L7" s="165">
        <v>104455</v>
      </c>
      <c r="M7" s="165">
        <v>83967</v>
      </c>
      <c r="N7" s="169">
        <f>SUM(B7:M7)</f>
        <v>1086207</v>
      </c>
      <c r="O7" s="256"/>
    </row>
    <row r="8" spans="1:15" ht="7.5" customHeight="1" x14ac:dyDescent="0.2">
      <c r="A8" s="141"/>
      <c r="B8" s="166"/>
      <c r="C8" s="166"/>
      <c r="D8" s="166"/>
      <c r="E8" s="166"/>
      <c r="F8" s="166"/>
      <c r="G8" s="166"/>
      <c r="H8" s="166"/>
      <c r="I8" s="166"/>
      <c r="J8" s="166"/>
      <c r="K8" s="166"/>
      <c r="L8" s="166"/>
      <c r="M8" s="166"/>
      <c r="N8" s="167"/>
      <c r="O8" s="256"/>
    </row>
    <row r="9" spans="1:15" ht="15" customHeight="1" x14ac:dyDescent="0.2">
      <c r="A9" s="263" t="s">
        <v>4</v>
      </c>
      <c r="B9" s="163">
        <v>43983</v>
      </c>
      <c r="C9" s="163">
        <v>44013</v>
      </c>
      <c r="D9" s="163">
        <v>44044</v>
      </c>
      <c r="E9" s="163">
        <v>44075</v>
      </c>
      <c r="F9" s="163">
        <v>44105</v>
      </c>
      <c r="G9" s="163">
        <v>44136</v>
      </c>
      <c r="H9" s="163">
        <v>44166</v>
      </c>
      <c r="I9" s="163">
        <v>44197</v>
      </c>
      <c r="J9" s="163">
        <v>44228</v>
      </c>
      <c r="K9" s="163">
        <v>44256</v>
      </c>
      <c r="L9" s="163">
        <v>44287</v>
      </c>
      <c r="M9" s="163">
        <v>44317</v>
      </c>
      <c r="N9" s="168" t="s">
        <v>131</v>
      </c>
      <c r="O9" s="256"/>
    </row>
    <row r="10" spans="1:15" ht="13.5" customHeight="1" x14ac:dyDescent="0.2">
      <c r="A10" s="264"/>
      <c r="B10" s="165">
        <v>83098</v>
      </c>
      <c r="C10" s="165">
        <v>95226</v>
      </c>
      <c r="D10" s="165">
        <v>100342</v>
      </c>
      <c r="E10" s="165">
        <v>88096</v>
      </c>
      <c r="F10" s="165">
        <v>90732</v>
      </c>
      <c r="G10" s="165">
        <v>92589</v>
      </c>
      <c r="H10" s="165">
        <v>79509</v>
      </c>
      <c r="I10" s="165">
        <v>76865</v>
      </c>
      <c r="J10" s="165">
        <v>96188</v>
      </c>
      <c r="K10" s="165">
        <v>95140</v>
      </c>
      <c r="L10" s="165">
        <v>104455</v>
      </c>
      <c r="M10" s="165">
        <v>83967</v>
      </c>
      <c r="N10" s="169">
        <f>SUM(B10:M10)</f>
        <v>1086207</v>
      </c>
      <c r="O10" s="256"/>
    </row>
    <row r="11" spans="1:15" ht="8.25" customHeight="1" x14ac:dyDescent="0.2">
      <c r="A11" s="141"/>
      <c r="B11" s="166"/>
      <c r="C11" s="166"/>
      <c r="D11" s="166"/>
      <c r="E11" s="166"/>
      <c r="F11" s="166"/>
      <c r="G11" s="166"/>
      <c r="H11" s="166"/>
      <c r="I11" s="166"/>
      <c r="J11" s="166"/>
      <c r="K11" s="166"/>
      <c r="L11" s="166"/>
      <c r="M11" s="166"/>
      <c r="N11" s="167"/>
      <c r="O11" s="256"/>
    </row>
    <row r="12" spans="1:15" ht="15" customHeight="1" x14ac:dyDescent="0.2">
      <c r="A12" s="263" t="s">
        <v>5</v>
      </c>
      <c r="B12" s="163">
        <v>44348</v>
      </c>
      <c r="C12" s="163">
        <v>44378</v>
      </c>
      <c r="D12" s="163">
        <v>44409</v>
      </c>
      <c r="E12" s="163">
        <v>44440</v>
      </c>
      <c r="F12" s="163">
        <v>44470</v>
      </c>
      <c r="G12" s="163">
        <v>44501</v>
      </c>
      <c r="H12" s="163">
        <v>44531</v>
      </c>
      <c r="I12" s="163">
        <v>44562</v>
      </c>
      <c r="J12" s="163">
        <v>44593</v>
      </c>
      <c r="K12" s="163">
        <v>44621</v>
      </c>
      <c r="L12" s="163">
        <v>44652</v>
      </c>
      <c r="M12" s="163">
        <v>44682</v>
      </c>
      <c r="N12" s="168" t="s">
        <v>132</v>
      </c>
      <c r="O12" s="256"/>
    </row>
    <row r="13" spans="1:15" ht="15" customHeight="1" x14ac:dyDescent="0.2">
      <c r="A13" s="264"/>
      <c r="B13" s="165">
        <v>83098</v>
      </c>
      <c r="C13" s="165">
        <v>95226</v>
      </c>
      <c r="D13" s="165">
        <v>100342</v>
      </c>
      <c r="E13" s="165">
        <v>88096</v>
      </c>
      <c r="F13" s="165">
        <v>90732</v>
      </c>
      <c r="G13" s="165">
        <v>92589</v>
      </c>
      <c r="H13" s="165">
        <v>79509</v>
      </c>
      <c r="I13" s="165">
        <v>76865</v>
      </c>
      <c r="J13" s="165">
        <v>96188</v>
      </c>
      <c r="K13" s="165">
        <v>95140</v>
      </c>
      <c r="L13" s="165">
        <v>104455</v>
      </c>
      <c r="M13" s="165">
        <v>83967</v>
      </c>
      <c r="N13" s="169">
        <f>SUM(B13:M13)</f>
        <v>1086207</v>
      </c>
      <c r="O13" s="256"/>
    </row>
    <row r="14" spans="1:15" ht="10.5" customHeight="1" thickBot="1" x14ac:dyDescent="0.25">
      <c r="A14" s="150"/>
      <c r="B14" s="151"/>
      <c r="C14" s="152"/>
      <c r="D14" s="152"/>
      <c r="E14" s="152"/>
      <c r="F14" s="152"/>
      <c r="G14" s="152"/>
      <c r="H14" s="152"/>
      <c r="I14" s="152"/>
      <c r="J14" s="152"/>
      <c r="K14" s="152"/>
      <c r="L14" s="152"/>
      <c r="M14" s="153"/>
      <c r="N14" s="154"/>
      <c r="O14" s="256"/>
    </row>
    <row r="15" spans="1:15" ht="36.75" customHeight="1" thickBot="1" x14ac:dyDescent="0.25">
      <c r="A15" s="142" t="s">
        <v>55</v>
      </c>
      <c r="B15" s="257" t="s">
        <v>124</v>
      </c>
      <c r="C15" s="258"/>
      <c r="D15" s="258"/>
      <c r="E15" s="258"/>
      <c r="F15" s="258"/>
      <c r="G15" s="258"/>
      <c r="H15" s="258"/>
      <c r="I15" s="258"/>
      <c r="J15" s="258"/>
      <c r="K15" s="258"/>
      <c r="L15" s="258"/>
      <c r="M15" s="259"/>
      <c r="N15" s="170" t="s">
        <v>133</v>
      </c>
      <c r="O15" s="140"/>
    </row>
  </sheetData>
  <sheetProtection password="D332" sheet="1" objects="1" scenarios="1"/>
  <mergeCells count="8">
    <mergeCell ref="O3:O14"/>
    <mergeCell ref="B15:M15"/>
    <mergeCell ref="A1:N1"/>
    <mergeCell ref="A12:A13"/>
    <mergeCell ref="A9:A10"/>
    <mergeCell ref="A6:A7"/>
    <mergeCell ref="A3:A4"/>
    <mergeCell ref="B2:M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A</vt:lpstr>
      <vt:lpstr>B</vt:lpstr>
      <vt:lpstr>C</vt:lpstr>
      <vt:lpstr>D</vt:lpstr>
      <vt:lpstr>A!Print_Area</vt:lpstr>
      <vt:lpstr>B!Print_Area</vt:lpstr>
      <vt:lpstr>Instructions!Print_Area</vt:lpstr>
    </vt:vector>
  </TitlesOfParts>
  <Company>DWP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Burnie Faye DWP FINANCIAL - BF &amp; HD</dc:creator>
  <cp:lastModifiedBy>James Moreton</cp:lastModifiedBy>
  <cp:lastPrinted>2017-02-09T16:11:40Z</cp:lastPrinted>
  <dcterms:created xsi:type="dcterms:W3CDTF">2017-01-05T16:21:57Z</dcterms:created>
  <dcterms:modified xsi:type="dcterms:W3CDTF">2017-03-20T10:12:48Z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1683773915</vt:i4>
  </property>
  <property fmtid="{D5CDD505-2E9C-101B-9397-08002B2CF9AE}" pid="3" name="_NewReviewCycle">
    <vt:lpwstr/>
  </property>
  <property fmtid="{D5CDD505-2E9C-101B-9397-08002B2CF9AE}" pid="4" name="_EmailSubject">
    <vt:lpwstr>Summary of Transcriptions call 23/2/17</vt:lpwstr>
  </property>
  <property fmtid="{D5CDD505-2E9C-101B-9397-08002B2CF9AE}" pid="5" name="_AuthorEmail">
    <vt:lpwstr>SHIRLEY.COOK@DWP.GSI.GOV.UK</vt:lpwstr>
  </property>
  <property fmtid="{D5CDD505-2E9C-101B-9397-08002B2CF9AE}" pid="6" name="_AuthorEmailDisplayName">
    <vt:lpwstr>Cook Shirley DWP LOGISTICS 2017 PROGRAMME</vt:lpwstr>
  </property>
  <property fmtid="{D5CDD505-2E9C-101B-9397-08002B2CF9AE}" pid="7" name="_PreviousAdHocReviewCycleID">
    <vt:i4>510294809</vt:i4>
  </property>
  <property fmtid="{D5CDD505-2E9C-101B-9397-08002B2CF9AE}" pid="8" name="_ReviewingToolsShownOnce">
    <vt:lpwstr/>
  </property>
</Properties>
</file>