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Schedule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1" i="1" l="1"/>
  <c r="I81" i="1"/>
  <c r="H81" i="1"/>
  <c r="G81" i="1"/>
  <c r="F81" i="1"/>
  <c r="K80" i="1"/>
  <c r="K79" i="1"/>
  <c r="K78" i="1"/>
  <c r="K77" i="1"/>
  <c r="K76" i="1"/>
  <c r="K75" i="1"/>
  <c r="K74" i="1"/>
  <c r="K73" i="1"/>
  <c r="S72" i="1"/>
  <c r="K72" i="1"/>
  <c r="S71" i="1"/>
  <c r="K71" i="1"/>
  <c r="K70" i="1"/>
  <c r="K69" i="1"/>
  <c r="K68" i="1"/>
  <c r="K67" i="1"/>
  <c r="K66" i="1"/>
  <c r="K65" i="1"/>
  <c r="F60" i="1"/>
  <c r="U43" i="1"/>
  <c r="T43" i="1"/>
  <c r="T50" i="1" s="1"/>
  <c r="S43" i="1"/>
  <c r="R43" i="1"/>
  <c r="Q43" i="1"/>
  <c r="P43" i="1"/>
  <c r="P50" i="1" s="1"/>
  <c r="O43" i="1"/>
  <c r="N43" i="1"/>
  <c r="M43" i="1"/>
  <c r="L43" i="1"/>
  <c r="K43" i="1"/>
  <c r="J43" i="1"/>
  <c r="I43" i="1"/>
  <c r="H43" i="1"/>
  <c r="G43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E40" i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V25" i="1"/>
  <c r="V24" i="1"/>
  <c r="K81" i="1" l="1"/>
  <c r="K59" i="1"/>
  <c r="K58" i="1"/>
  <c r="K57" i="1"/>
  <c r="K56" i="1"/>
  <c r="K55" i="1"/>
  <c r="K54" i="1"/>
  <c r="K53" i="1"/>
  <c r="K52" i="1"/>
  <c r="K51" i="1"/>
  <c r="H59" i="1"/>
  <c r="H58" i="1"/>
  <c r="H57" i="1"/>
  <c r="H56" i="1"/>
  <c r="H55" i="1"/>
  <c r="H54" i="1"/>
  <c r="H53" i="1"/>
  <c r="H52" i="1"/>
  <c r="H51" i="1"/>
  <c r="J59" i="1"/>
  <c r="J58" i="1"/>
  <c r="J57" i="1"/>
  <c r="J56" i="1"/>
  <c r="J55" i="1"/>
  <c r="J54" i="1"/>
  <c r="J53" i="1"/>
  <c r="J52" i="1"/>
  <c r="J51" i="1"/>
  <c r="L59" i="1"/>
  <c r="L58" i="1"/>
  <c r="L57" i="1"/>
  <c r="L56" i="1"/>
  <c r="L55" i="1"/>
  <c r="L54" i="1"/>
  <c r="L53" i="1"/>
  <c r="L52" i="1"/>
  <c r="L51" i="1"/>
  <c r="N59" i="1"/>
  <c r="N58" i="1"/>
  <c r="N57" i="1"/>
  <c r="N56" i="1"/>
  <c r="N55" i="1"/>
  <c r="N54" i="1"/>
  <c r="N53" i="1"/>
  <c r="N52" i="1"/>
  <c r="N51" i="1"/>
  <c r="P59" i="1"/>
  <c r="P58" i="1"/>
  <c r="P57" i="1"/>
  <c r="P56" i="1"/>
  <c r="P55" i="1"/>
  <c r="P54" i="1"/>
  <c r="P53" i="1"/>
  <c r="P52" i="1"/>
  <c r="P51" i="1"/>
  <c r="R59" i="1"/>
  <c r="R58" i="1"/>
  <c r="R57" i="1"/>
  <c r="R56" i="1"/>
  <c r="R55" i="1"/>
  <c r="R54" i="1"/>
  <c r="R53" i="1"/>
  <c r="R52" i="1"/>
  <c r="R51" i="1"/>
  <c r="T59" i="1"/>
  <c r="T58" i="1"/>
  <c r="T57" i="1"/>
  <c r="T56" i="1"/>
  <c r="T55" i="1"/>
  <c r="T54" i="1"/>
  <c r="T53" i="1"/>
  <c r="T52" i="1"/>
  <c r="T51" i="1"/>
  <c r="H44" i="1"/>
  <c r="J44" i="1"/>
  <c r="L44" i="1"/>
  <c r="N44" i="1"/>
  <c r="P44" i="1"/>
  <c r="R44" i="1"/>
  <c r="T44" i="1"/>
  <c r="H45" i="1"/>
  <c r="J45" i="1"/>
  <c r="L45" i="1"/>
  <c r="N45" i="1"/>
  <c r="P45" i="1"/>
  <c r="R45" i="1"/>
  <c r="T45" i="1"/>
  <c r="H46" i="1"/>
  <c r="J46" i="1"/>
  <c r="L46" i="1"/>
  <c r="N46" i="1"/>
  <c r="P46" i="1"/>
  <c r="R46" i="1"/>
  <c r="T46" i="1"/>
  <c r="H47" i="1"/>
  <c r="J47" i="1"/>
  <c r="L47" i="1"/>
  <c r="N47" i="1"/>
  <c r="P47" i="1"/>
  <c r="R47" i="1"/>
  <c r="T47" i="1"/>
  <c r="H48" i="1"/>
  <c r="J48" i="1"/>
  <c r="L48" i="1"/>
  <c r="N48" i="1"/>
  <c r="P48" i="1"/>
  <c r="R48" i="1"/>
  <c r="T48" i="1"/>
  <c r="H49" i="1"/>
  <c r="J49" i="1"/>
  <c r="L49" i="1"/>
  <c r="N49" i="1"/>
  <c r="P49" i="1"/>
  <c r="R49" i="1"/>
  <c r="T49" i="1"/>
  <c r="H50" i="1"/>
  <c r="J50" i="1"/>
  <c r="L50" i="1"/>
  <c r="N50" i="1"/>
  <c r="R50" i="1"/>
  <c r="G59" i="1"/>
  <c r="G58" i="1"/>
  <c r="G57" i="1"/>
  <c r="G56" i="1"/>
  <c r="G55" i="1"/>
  <c r="G54" i="1"/>
  <c r="G53" i="1"/>
  <c r="G52" i="1"/>
  <c r="G51" i="1"/>
  <c r="I59" i="1"/>
  <c r="I58" i="1"/>
  <c r="I57" i="1"/>
  <c r="I56" i="1"/>
  <c r="I55" i="1"/>
  <c r="I54" i="1"/>
  <c r="I53" i="1"/>
  <c r="I52" i="1"/>
  <c r="I51" i="1"/>
  <c r="M59" i="1"/>
  <c r="M58" i="1"/>
  <c r="M57" i="1"/>
  <c r="M56" i="1"/>
  <c r="M55" i="1"/>
  <c r="M54" i="1"/>
  <c r="M53" i="1"/>
  <c r="M52" i="1"/>
  <c r="M51" i="1"/>
  <c r="O59" i="1"/>
  <c r="O58" i="1"/>
  <c r="O57" i="1"/>
  <c r="O56" i="1"/>
  <c r="O55" i="1"/>
  <c r="O54" i="1"/>
  <c r="O53" i="1"/>
  <c r="O52" i="1"/>
  <c r="O51" i="1"/>
  <c r="O50" i="1"/>
  <c r="Q59" i="1"/>
  <c r="Q58" i="1"/>
  <c r="Q57" i="1"/>
  <c r="Q56" i="1"/>
  <c r="Q55" i="1"/>
  <c r="Q54" i="1"/>
  <c r="Q53" i="1"/>
  <c r="Q52" i="1"/>
  <c r="Q51" i="1"/>
  <c r="Q50" i="1"/>
  <c r="S59" i="1"/>
  <c r="S58" i="1"/>
  <c r="S57" i="1"/>
  <c r="S56" i="1"/>
  <c r="S55" i="1"/>
  <c r="S54" i="1"/>
  <c r="S53" i="1"/>
  <c r="S52" i="1"/>
  <c r="S51" i="1"/>
  <c r="S50" i="1"/>
  <c r="U59" i="1"/>
  <c r="U58" i="1"/>
  <c r="U57" i="1"/>
  <c r="U56" i="1"/>
  <c r="U55" i="1"/>
  <c r="U54" i="1"/>
  <c r="U53" i="1"/>
  <c r="U52" i="1"/>
  <c r="U51" i="1"/>
  <c r="U50" i="1"/>
  <c r="G44" i="1"/>
  <c r="I44" i="1"/>
  <c r="K44" i="1"/>
  <c r="M44" i="1"/>
  <c r="O44" i="1"/>
  <c r="Q44" i="1"/>
  <c r="S44" i="1"/>
  <c r="U44" i="1"/>
  <c r="G45" i="1"/>
  <c r="I45" i="1"/>
  <c r="K45" i="1"/>
  <c r="M45" i="1"/>
  <c r="O45" i="1"/>
  <c r="Q45" i="1"/>
  <c r="S45" i="1"/>
  <c r="U45" i="1"/>
  <c r="G46" i="1"/>
  <c r="I46" i="1"/>
  <c r="K46" i="1"/>
  <c r="M46" i="1"/>
  <c r="O46" i="1"/>
  <c r="Q46" i="1"/>
  <c r="S46" i="1"/>
  <c r="U46" i="1"/>
  <c r="G47" i="1"/>
  <c r="I47" i="1"/>
  <c r="K47" i="1"/>
  <c r="M47" i="1"/>
  <c r="O47" i="1"/>
  <c r="Q47" i="1"/>
  <c r="S47" i="1"/>
  <c r="U47" i="1"/>
  <c r="G48" i="1"/>
  <c r="I48" i="1"/>
  <c r="K48" i="1"/>
  <c r="M48" i="1"/>
  <c r="O48" i="1"/>
  <c r="Q48" i="1"/>
  <c r="S48" i="1"/>
  <c r="U48" i="1"/>
  <c r="G49" i="1"/>
  <c r="I49" i="1"/>
  <c r="K49" i="1"/>
  <c r="M49" i="1"/>
  <c r="O49" i="1"/>
  <c r="Q49" i="1"/>
  <c r="S49" i="1"/>
  <c r="U49" i="1"/>
  <c r="G50" i="1"/>
  <c r="I50" i="1"/>
  <c r="K50" i="1"/>
  <c r="M50" i="1"/>
  <c r="U60" i="1" l="1"/>
  <c r="Q60" i="1"/>
  <c r="M60" i="1"/>
  <c r="I60" i="1"/>
  <c r="E51" i="1"/>
  <c r="E53" i="1"/>
  <c r="E55" i="1"/>
  <c r="E57" i="1"/>
  <c r="E59" i="1"/>
  <c r="R60" i="1"/>
  <c r="N60" i="1"/>
  <c r="J60" i="1"/>
  <c r="E50" i="1"/>
  <c r="E49" i="1"/>
  <c r="E48" i="1"/>
  <c r="E47" i="1"/>
  <c r="E46" i="1"/>
  <c r="E45" i="1"/>
  <c r="S60" i="1"/>
  <c r="O60" i="1"/>
  <c r="K60" i="1"/>
  <c r="G60" i="1"/>
  <c r="E44" i="1"/>
  <c r="E52" i="1"/>
  <c r="E54" i="1"/>
  <c r="E56" i="1"/>
  <c r="E58" i="1"/>
  <c r="T60" i="1"/>
  <c r="P60" i="1"/>
  <c r="L60" i="1"/>
  <c r="H60" i="1"/>
  <c r="E60" i="1" l="1"/>
  <c r="S70" i="1" s="1"/>
  <c r="S73" i="1" s="1"/>
</calcChain>
</file>

<file path=xl/sharedStrings.xml><?xml version="1.0" encoding="utf-8"?>
<sst xmlns="http://schemas.openxmlformats.org/spreadsheetml/2006/main" count="166" uniqueCount="77">
  <si>
    <t>Resource and tasking allocation / cost build up</t>
  </si>
  <si>
    <t>TABLE 1</t>
  </si>
  <si>
    <t>Name</t>
  </si>
  <si>
    <t>Role</t>
  </si>
  <si>
    <t>Rate/hour</t>
  </si>
  <si>
    <t>Instructions for use :</t>
  </si>
  <si>
    <t>Resource A</t>
  </si>
  <si>
    <t>j blogs</t>
  </si>
  <si>
    <t xml:space="preserve">senior researcher </t>
  </si>
  <si>
    <t>1 .      Enter data in the yellow shaded areas only.    Delete examples show in table 1 , 2 and  4</t>
  </si>
  <si>
    <t>Resource B</t>
  </si>
  <si>
    <t>b shelf</t>
  </si>
  <si>
    <t>SME</t>
  </si>
  <si>
    <t xml:space="preserve">2.       Table 1 -Enter names of those intending to work on the project, their roles and their charging rate per hour. </t>
  </si>
  <si>
    <t>Resource C</t>
  </si>
  <si>
    <t>t top</t>
  </si>
  <si>
    <t xml:space="preserve">researcher </t>
  </si>
  <si>
    <t xml:space="preserve">3.       Table 2 -Using the provided assumptions given against each task allocate the number of hours to each resource. Ensure the total hours matches the assumption used. </t>
  </si>
  <si>
    <t>Resource D</t>
  </si>
  <si>
    <t>d skip</t>
  </si>
  <si>
    <t>technical review</t>
  </si>
  <si>
    <t>Resource E</t>
  </si>
  <si>
    <t>admin</t>
  </si>
  <si>
    <t xml:space="preserve">4.        Table 4 -  enter associated cost of the tasking for Travel , Hotels, Meals and other costs. Where other costs are used please indicate what these are  </t>
  </si>
  <si>
    <t>Resource F</t>
  </si>
  <si>
    <t>Resource G</t>
  </si>
  <si>
    <t>Resource H</t>
  </si>
  <si>
    <t>Resource I</t>
  </si>
  <si>
    <t>Resource J</t>
  </si>
  <si>
    <t>Resource K</t>
  </si>
  <si>
    <t>Resource L</t>
  </si>
  <si>
    <t>Resource M</t>
  </si>
  <si>
    <t>Resource N</t>
  </si>
  <si>
    <t>Resource O</t>
  </si>
  <si>
    <t>Table 2</t>
  </si>
  <si>
    <t>Task ref</t>
  </si>
  <si>
    <t>Assumptions for pricing                                                                                 ( may be different for actual project)</t>
  </si>
  <si>
    <t>hours</t>
  </si>
  <si>
    <t>Identify hours each role will use in task</t>
  </si>
  <si>
    <t xml:space="preserve">Literature review  will take total of 80hrs, Support 4hrs </t>
  </si>
  <si>
    <t>Support will  be circa  20 hrs</t>
  </si>
  <si>
    <t>Support will  be circa  10 hrs</t>
  </si>
  <si>
    <t>Support will  be circa  1 hrs</t>
  </si>
  <si>
    <t>workshop will be 8 hours , 1 person, includes travel time</t>
  </si>
  <si>
    <t>2.1a</t>
  </si>
  <si>
    <t>focus group will be 8 hours , 1 person, includes travel time</t>
  </si>
  <si>
    <t>2.1b</t>
  </si>
  <si>
    <t>2.1c</t>
  </si>
  <si>
    <t>2.1d</t>
  </si>
  <si>
    <t>2.1e</t>
  </si>
  <si>
    <t>Deliverable 1</t>
  </si>
  <si>
    <t>Deliverable 2</t>
  </si>
  <si>
    <t>Deliverable 3</t>
  </si>
  <si>
    <t>Deliverable 4</t>
  </si>
  <si>
    <t>Table 3</t>
  </si>
  <si>
    <t xml:space="preserve">total         cost </t>
  </si>
  <si>
    <t>Table 4</t>
  </si>
  <si>
    <t>Assumed T&amp;S and other expenses ( £ )</t>
  </si>
  <si>
    <t>task ref</t>
  </si>
  <si>
    <t>task</t>
  </si>
  <si>
    <t>description  of other costs</t>
  </si>
  <si>
    <t xml:space="preserve">other </t>
  </si>
  <si>
    <t>hotel</t>
  </si>
  <si>
    <t>travel</t>
  </si>
  <si>
    <t>meals</t>
  </si>
  <si>
    <t>other</t>
  </si>
  <si>
    <t>total cost</t>
  </si>
  <si>
    <t xml:space="preserve">Lit  review  &amp;  Support </t>
  </si>
  <si>
    <t>licences for papers</t>
  </si>
  <si>
    <t xml:space="preserve">Support </t>
  </si>
  <si>
    <t>Table 6</t>
  </si>
  <si>
    <t xml:space="preserve">workshop </t>
  </si>
  <si>
    <t>Price build up summary</t>
  </si>
  <si>
    <t xml:space="preserve">focus group </t>
  </si>
  <si>
    <t>Resource costs</t>
  </si>
  <si>
    <t>T&amp;S</t>
  </si>
  <si>
    <t>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</si>
</sst>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0" fontId="0" fillId="2" borderId="14" xfId="0" applyFill="1" applyBorder="1" applyAlignment="1">
      <alignment horizontal="left"/>
    </xf>
    <xf numFmtId="0" fontId="3" fillId="3" borderId="15" xfId="0" applyFont="1" applyFill="1" applyBorder="1" applyAlignment="1" applyProtection="1">
      <alignment horizontal="left"/>
      <protection locked="0"/>
    </xf>
    <xf numFmtId="0" fontId="3" fillId="3" borderId="16" xfId="0" applyFont="1" applyFill="1" applyBorder="1" applyProtection="1">
      <protection locked="0"/>
    </xf>
    <xf numFmtId="164" fontId="3" fillId="3" borderId="17" xfId="0" applyNumberFormat="1" applyFont="1" applyFill="1" applyBorder="1" applyProtection="1">
      <protection locked="0"/>
    </xf>
    <xf numFmtId="0" fontId="0" fillId="2" borderId="24" xfId="0" applyFill="1" applyBorder="1" applyAlignment="1">
      <alignment horizontal="left"/>
    </xf>
    <xf numFmtId="0" fontId="3" fillId="3" borderId="25" xfId="0" applyFont="1" applyFill="1" applyBorder="1" applyAlignment="1" applyProtection="1">
      <alignment horizontal="left"/>
      <protection locked="0"/>
    </xf>
    <xf numFmtId="0" fontId="3" fillId="3" borderId="26" xfId="0" applyFont="1" applyFill="1" applyBorder="1" applyProtection="1">
      <protection locked="0"/>
    </xf>
    <xf numFmtId="164" fontId="3" fillId="3" borderId="27" xfId="0" applyNumberFormat="1" applyFont="1" applyFill="1" applyBorder="1" applyProtection="1">
      <protection locked="0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0" fillId="0" borderId="5" xfId="0" applyBorder="1"/>
    <xf numFmtId="0" fontId="0" fillId="0" borderId="29" xfId="0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6" xfId="0" applyFill="1" applyBorder="1" applyAlignment="1" applyProtection="1">
      <alignment horizontal="center"/>
      <protection locked="0"/>
    </xf>
    <xf numFmtId="0" fontId="0" fillId="3" borderId="37" xfId="0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18" xfId="0" applyBorder="1" applyAlignment="1">
      <alignment horizontal="center"/>
    </xf>
    <xf numFmtId="0" fontId="0" fillId="3" borderId="40" xfId="0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3" borderId="44" xfId="0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/>
      <protection locked="0"/>
    </xf>
    <xf numFmtId="0" fontId="0" fillId="3" borderId="46" xfId="0" applyFill="1" applyBorder="1" applyAlignment="1" applyProtection="1">
      <alignment horizontal="center"/>
      <protection locked="0"/>
    </xf>
    <xf numFmtId="0" fontId="0" fillId="4" borderId="47" xfId="0" applyFill="1" applyBorder="1" applyAlignment="1">
      <alignment horizontal="center"/>
    </xf>
    <xf numFmtId="0" fontId="0" fillId="0" borderId="48" xfId="0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31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64" fontId="3" fillId="5" borderId="49" xfId="0" applyNumberFormat="1" applyFont="1" applyFill="1" applyBorder="1"/>
    <xf numFmtId="164" fontId="3" fillId="5" borderId="50" xfId="0" applyNumberFormat="1" applyFont="1" applyFill="1" applyBorder="1"/>
    <xf numFmtId="164" fontId="3" fillId="5" borderId="53" xfId="0" applyNumberFormat="1" applyFont="1" applyFill="1" applyBorder="1"/>
    <xf numFmtId="164" fontId="0" fillId="5" borderId="7" xfId="0" applyNumberFormat="1" applyFill="1" applyBorder="1"/>
    <xf numFmtId="164" fontId="0" fillId="5" borderId="36" xfId="0" applyNumberFormat="1" applyFill="1" applyBorder="1" applyAlignment="1">
      <alignment horizontal="center"/>
    </xf>
    <xf numFmtId="164" fontId="0" fillId="5" borderId="37" xfId="0" applyNumberFormat="1" applyFill="1" applyBorder="1" applyAlignment="1">
      <alignment horizontal="center"/>
    </xf>
    <xf numFmtId="164" fontId="0" fillId="5" borderId="38" xfId="0" applyNumberFormat="1" applyFill="1" applyBorder="1" applyAlignment="1">
      <alignment horizontal="center"/>
    </xf>
    <xf numFmtId="164" fontId="0" fillId="5" borderId="14" xfId="0" applyNumberFormat="1" applyFill="1" applyBorder="1"/>
    <xf numFmtId="164" fontId="0" fillId="5" borderId="40" xfId="0" applyNumberFormat="1" applyFill="1" applyBorder="1" applyAlignment="1">
      <alignment horizontal="center"/>
    </xf>
    <xf numFmtId="164" fontId="0" fillId="5" borderId="41" xfId="0" applyNumberFormat="1" applyFill="1" applyBorder="1" applyAlignment="1">
      <alignment horizontal="center"/>
    </xf>
    <xf numFmtId="164" fontId="0" fillId="5" borderId="42" xfId="0" applyNumberFormat="1" applyFill="1" applyBorder="1" applyAlignment="1">
      <alignment horizontal="center"/>
    </xf>
    <xf numFmtId="164" fontId="0" fillId="5" borderId="24" xfId="0" applyNumberFormat="1" applyFill="1" applyBorder="1"/>
    <xf numFmtId="0" fontId="0" fillId="0" borderId="29" xfId="0" applyBorder="1"/>
    <xf numFmtId="164" fontId="0" fillId="5" borderId="44" xfId="0" applyNumberFormat="1" applyFill="1" applyBorder="1" applyAlignment="1">
      <alignment horizontal="center"/>
    </xf>
    <xf numFmtId="164" fontId="0" fillId="5" borderId="45" xfId="0" applyNumberFormat="1" applyFill="1" applyBorder="1" applyAlignment="1">
      <alignment horizontal="center"/>
    </xf>
    <xf numFmtId="164" fontId="0" fillId="5" borderId="46" xfId="0" applyNumberFormat="1" applyFill="1" applyBorder="1" applyAlignment="1">
      <alignment horizontal="center"/>
    </xf>
    <xf numFmtId="164" fontId="1" fillId="5" borderId="47" xfId="0" applyNumberFormat="1" applyFont="1" applyFill="1" applyBorder="1" applyAlignment="1">
      <alignment horizontal="center"/>
    </xf>
    <xf numFmtId="164" fontId="0" fillId="5" borderId="54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0" borderId="9" xfId="0" applyBorder="1" applyAlignment="1"/>
    <xf numFmtId="164" fontId="0" fillId="6" borderId="8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4" fontId="0" fillId="3" borderId="32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/>
    <xf numFmtId="164" fontId="0" fillId="6" borderId="15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3" borderId="39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>
      <alignment horizontal="center"/>
    </xf>
    <xf numFmtId="164" fontId="0" fillId="3" borderId="16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/>
    <xf numFmtId="0" fontId="0" fillId="0" borderId="0" xfId="0" applyAlignment="1"/>
    <xf numFmtId="164" fontId="0" fillId="6" borderId="15" xfId="0" applyNumberFormat="1" applyFill="1" applyBorder="1"/>
    <xf numFmtId="0" fontId="0" fillId="0" borderId="26" xfId="0" applyBorder="1" applyAlignment="1"/>
    <xf numFmtId="164" fontId="0" fillId="6" borderId="25" xfId="0" applyNumberFormat="1" applyFill="1" applyBorder="1"/>
    <xf numFmtId="164" fontId="0" fillId="6" borderId="26" xfId="0" applyNumberFormat="1" applyFill="1" applyBorder="1" applyAlignment="1">
      <alignment horizontal="center"/>
    </xf>
    <xf numFmtId="164" fontId="0" fillId="3" borderId="34" xfId="0" applyNumberFormat="1" applyFill="1" applyBorder="1" applyAlignment="1" applyProtection="1">
      <alignment horizontal="center"/>
      <protection locked="0"/>
    </xf>
    <xf numFmtId="164" fontId="0" fillId="5" borderId="29" xfId="0" applyNumberFormat="1" applyFill="1" applyBorder="1"/>
    <xf numFmtId="164" fontId="0" fillId="5" borderId="64" xfId="0" applyNumberFormat="1" applyFill="1" applyBorder="1" applyAlignment="1">
      <alignment horizontal="center"/>
    </xf>
    <xf numFmtId="164" fontId="0" fillId="5" borderId="65" xfId="0" applyNumberFormat="1" applyFill="1" applyBorder="1" applyAlignment="1">
      <alignment horizontal="center"/>
    </xf>
    <xf numFmtId="164" fontId="0" fillId="5" borderId="66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horizontal="left"/>
    </xf>
    <xf numFmtId="0" fontId="0" fillId="0" borderId="39" xfId="0" applyBorder="1" applyAlignment="1">
      <alignment horizontal="left"/>
    </xf>
    <xf numFmtId="0" fontId="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0" fillId="0" borderId="34" xfId="0" applyBorder="1" applyAlignment="1">
      <alignment horizontal="left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center"/>
      <protection locked="0"/>
    </xf>
    <xf numFmtId="164" fontId="0" fillId="5" borderId="31" xfId="0" applyNumberForma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5" borderId="56" xfId="0" applyNumberFormat="1" applyFont="1" applyFill="1" applyBorder="1" applyAlignment="1">
      <alignment horizontal="center"/>
    </xf>
    <xf numFmtId="164" fontId="1" fillId="5" borderId="58" xfId="0" applyNumberFormat="1" applyFont="1" applyFill="1" applyBorder="1" applyAlignment="1">
      <alignment horizontal="center"/>
    </xf>
    <xf numFmtId="0" fontId="0" fillId="3" borderId="16" xfId="0" applyFill="1" applyBorder="1" applyAlignment="1" applyProtection="1">
      <alignment horizontal="center"/>
      <protection locked="0"/>
    </xf>
    <xf numFmtId="164" fontId="0" fillId="5" borderId="18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164" fontId="1" fillId="5" borderId="11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60" xfId="0" applyBorder="1" applyAlignment="1">
      <alignment horizontal="left"/>
    </xf>
    <xf numFmtId="164" fontId="1" fillId="5" borderId="59" xfId="0" applyNumberFormat="1" applyFont="1" applyFill="1" applyBorder="1" applyAlignment="1">
      <alignment horizontal="center"/>
    </xf>
    <xf numFmtId="164" fontId="1" fillId="5" borderId="61" xfId="0" applyNumberFormat="1" applyFont="1" applyFill="1" applyBorder="1" applyAlignment="1">
      <alignment horizontal="center"/>
    </xf>
    <xf numFmtId="164" fontId="1" fillId="5" borderId="62" xfId="0" applyNumberFormat="1" applyFont="1" applyFill="1" applyBorder="1" applyAlignment="1">
      <alignment horizontal="center"/>
    </xf>
    <xf numFmtId="0" fontId="1" fillId="5" borderId="63" xfId="0" applyFont="1" applyFill="1" applyBorder="1" applyAlignment="1">
      <alignment horizontal="center"/>
    </xf>
    <xf numFmtId="0" fontId="0" fillId="3" borderId="26" xfId="0" applyFill="1" applyBorder="1" applyAlignment="1" applyProtection="1">
      <alignment horizontal="center"/>
      <protection locked="0"/>
    </xf>
    <xf numFmtId="164" fontId="0" fillId="5" borderId="33" xfId="0" applyNumberFormat="1" applyFill="1" applyBorder="1" applyAlignment="1">
      <alignment horizontal="center"/>
    </xf>
    <xf numFmtId="164" fontId="0" fillId="5" borderId="27" xfId="0" applyNumberFormat="1" applyFill="1" applyBorder="1" applyAlignment="1">
      <alignment horizontal="center"/>
    </xf>
    <xf numFmtId="164" fontId="0" fillId="5" borderId="64" xfId="0" applyNumberFormat="1" applyFill="1" applyBorder="1" applyAlignment="1">
      <alignment horizontal="center"/>
    </xf>
    <xf numFmtId="164" fontId="0" fillId="5" borderId="67" xfId="0" applyNumberFormat="1" applyFill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1"/>
  <sheetViews>
    <sheetView showGridLines="0" showZeros="0" tabSelected="1" workbookViewId="0">
      <selection activeCell="J87" sqref="J87"/>
    </sheetView>
  </sheetViews>
  <sheetFormatPr defaultRowHeight="15" x14ac:dyDescent="0.25"/>
  <cols>
    <col min="1" max="1" width="3.5703125" customWidth="1"/>
    <col min="2" max="2" width="15" customWidth="1"/>
    <col min="3" max="3" width="20.140625" customWidth="1"/>
    <col min="4" max="4" width="35.42578125" customWidth="1"/>
    <col min="5" max="5" width="10.140625" customWidth="1"/>
    <col min="6" max="6" width="3.140625" hidden="1" customWidth="1"/>
    <col min="7" max="21" width="9.140625" style="2"/>
    <col min="22" max="22" width="6.7109375" hidden="1" customWidth="1"/>
    <col min="23" max="23" width="0" hidden="1" customWidth="1"/>
  </cols>
  <sheetData>
    <row r="1" spans="2:21" ht="18.75" x14ac:dyDescent="0.3">
      <c r="B1" s="1" t="s">
        <v>0</v>
      </c>
    </row>
    <row r="2" spans="2:21" ht="18.75" x14ac:dyDescent="0.3">
      <c r="B2" s="1"/>
    </row>
    <row r="3" spans="2:21" ht="15.75" thickBot="1" x14ac:dyDescent="0.3">
      <c r="B3" s="3" t="s">
        <v>1</v>
      </c>
      <c r="C3" s="4"/>
    </row>
    <row r="4" spans="2:21" ht="27" customHeight="1" thickBot="1" x14ac:dyDescent="0.3">
      <c r="C4" s="5" t="s">
        <v>2</v>
      </c>
      <c r="D4" s="6" t="s">
        <v>3</v>
      </c>
      <c r="E4" s="7" t="s">
        <v>4</v>
      </c>
      <c r="H4" s="105" t="s">
        <v>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</row>
    <row r="5" spans="2:21" x14ac:dyDescent="0.25">
      <c r="B5" s="8" t="s">
        <v>6</v>
      </c>
      <c r="C5" s="9" t="s">
        <v>7</v>
      </c>
      <c r="D5" s="10" t="s">
        <v>8</v>
      </c>
      <c r="E5" s="11">
        <v>190</v>
      </c>
      <c r="H5" s="108" t="s">
        <v>9</v>
      </c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10"/>
    </row>
    <row r="6" spans="2:21" ht="15" customHeight="1" x14ac:dyDescent="0.25">
      <c r="B6" s="12" t="s">
        <v>10</v>
      </c>
      <c r="C6" s="13" t="s">
        <v>11</v>
      </c>
      <c r="D6" s="14" t="s">
        <v>12</v>
      </c>
      <c r="E6" s="15">
        <v>170</v>
      </c>
      <c r="H6" s="111" t="s">
        <v>13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3"/>
    </row>
    <row r="7" spans="2:21" x14ac:dyDescent="0.25">
      <c r="B7" s="12" t="s">
        <v>14</v>
      </c>
      <c r="C7" s="13" t="s">
        <v>15</v>
      </c>
      <c r="D7" s="14" t="s">
        <v>16</v>
      </c>
      <c r="E7" s="15">
        <v>120</v>
      </c>
      <c r="H7" s="111" t="s">
        <v>17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3"/>
    </row>
    <row r="8" spans="2:21" x14ac:dyDescent="0.25">
      <c r="B8" s="12" t="s">
        <v>18</v>
      </c>
      <c r="C8" s="13" t="s">
        <v>19</v>
      </c>
      <c r="D8" s="14" t="s">
        <v>20</v>
      </c>
      <c r="E8" s="15">
        <v>95</v>
      </c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3"/>
    </row>
    <row r="9" spans="2:21" x14ac:dyDescent="0.25">
      <c r="B9" s="12" t="s">
        <v>21</v>
      </c>
      <c r="C9" s="13" t="s">
        <v>22</v>
      </c>
      <c r="D9" s="14" t="s">
        <v>22</v>
      </c>
      <c r="E9" s="15">
        <v>65</v>
      </c>
      <c r="H9" s="111" t="s">
        <v>23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3"/>
    </row>
    <row r="10" spans="2:21" x14ac:dyDescent="0.25">
      <c r="B10" s="12" t="s">
        <v>24</v>
      </c>
      <c r="C10" s="13"/>
      <c r="D10" s="14"/>
      <c r="E10" s="15">
        <v>10</v>
      </c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3"/>
    </row>
    <row r="11" spans="2:21" x14ac:dyDescent="0.25">
      <c r="B11" s="12" t="s">
        <v>25</v>
      </c>
      <c r="C11" s="13"/>
      <c r="D11" s="14"/>
      <c r="E11" s="15">
        <v>10</v>
      </c>
      <c r="H11" s="96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8"/>
    </row>
    <row r="12" spans="2:21" x14ac:dyDescent="0.25">
      <c r="B12" s="12" t="s">
        <v>26</v>
      </c>
      <c r="C12" s="13"/>
      <c r="D12" s="14"/>
      <c r="E12" s="15">
        <v>10</v>
      </c>
      <c r="H12" s="99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</row>
    <row r="13" spans="2:21" x14ac:dyDescent="0.25">
      <c r="B13" s="12" t="s">
        <v>27</v>
      </c>
      <c r="C13" s="13"/>
      <c r="D13" s="14"/>
      <c r="E13" s="15">
        <v>10</v>
      </c>
      <c r="H13" s="99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1"/>
    </row>
    <row r="14" spans="2:21" x14ac:dyDescent="0.25">
      <c r="B14" s="12" t="s">
        <v>28</v>
      </c>
      <c r="C14" s="13"/>
      <c r="D14" s="14"/>
      <c r="E14" s="15">
        <v>10</v>
      </c>
      <c r="H14" s="99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1"/>
    </row>
    <row r="15" spans="2:21" x14ac:dyDescent="0.25">
      <c r="B15" s="12" t="s">
        <v>29</v>
      </c>
      <c r="C15" s="13"/>
      <c r="D15" s="14"/>
      <c r="E15" s="15">
        <v>10</v>
      </c>
      <c r="H15" s="99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</row>
    <row r="16" spans="2:21" x14ac:dyDescent="0.25">
      <c r="B16" s="12" t="s">
        <v>30</v>
      </c>
      <c r="C16" s="13"/>
      <c r="D16" s="14"/>
      <c r="E16" s="15">
        <v>10</v>
      </c>
      <c r="H16" s="99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1"/>
    </row>
    <row r="17" spans="2:23" x14ac:dyDescent="0.25">
      <c r="B17" s="12" t="s">
        <v>31</v>
      </c>
      <c r="C17" s="13"/>
      <c r="D17" s="14"/>
      <c r="E17" s="15">
        <v>10</v>
      </c>
      <c r="H17" s="99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1"/>
    </row>
    <row r="18" spans="2:23" x14ac:dyDescent="0.25">
      <c r="B18" s="12" t="s">
        <v>32</v>
      </c>
      <c r="C18" s="13"/>
      <c r="D18" s="14"/>
      <c r="E18" s="15">
        <v>10</v>
      </c>
      <c r="H18" s="99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1"/>
    </row>
    <row r="19" spans="2:23" ht="15.75" thickBot="1" x14ac:dyDescent="0.3">
      <c r="B19" s="16" t="s">
        <v>33</v>
      </c>
      <c r="C19" s="17"/>
      <c r="D19" s="18"/>
      <c r="E19" s="19">
        <v>10</v>
      </c>
      <c r="H19" s="102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4"/>
    </row>
    <row r="20" spans="2:23" x14ac:dyDescent="0.25">
      <c r="B20" s="20"/>
      <c r="C20" s="20"/>
      <c r="D20" s="20"/>
      <c r="E20" s="20"/>
    </row>
    <row r="21" spans="2:23" ht="15.75" thickBot="1" x14ac:dyDescent="0.3">
      <c r="B21" s="21" t="s">
        <v>34</v>
      </c>
      <c r="C21" s="20"/>
      <c r="D21" s="20"/>
      <c r="E21" s="20"/>
    </row>
    <row r="22" spans="2:23" ht="15" customHeight="1" x14ac:dyDescent="0.25">
      <c r="B22" s="116" t="s">
        <v>35</v>
      </c>
      <c r="C22" s="118" t="s">
        <v>36</v>
      </c>
      <c r="D22" s="119"/>
      <c r="E22" s="122" t="s">
        <v>37</v>
      </c>
      <c r="F22" s="22"/>
      <c r="G22" s="124" t="s">
        <v>38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6"/>
    </row>
    <row r="23" spans="2:23" s="27" customFormat="1" ht="30.75" thickBot="1" x14ac:dyDescent="0.3">
      <c r="B23" s="117"/>
      <c r="C23" s="120"/>
      <c r="D23" s="121"/>
      <c r="E23" s="123"/>
      <c r="F23" s="23"/>
      <c r="G23" s="24" t="s">
        <v>6</v>
      </c>
      <c r="H23" s="25" t="s">
        <v>10</v>
      </c>
      <c r="I23" s="25" t="s">
        <v>14</v>
      </c>
      <c r="J23" s="25" t="s">
        <v>18</v>
      </c>
      <c r="K23" s="25" t="s">
        <v>21</v>
      </c>
      <c r="L23" s="25" t="s">
        <v>24</v>
      </c>
      <c r="M23" s="25" t="s">
        <v>25</v>
      </c>
      <c r="N23" s="25" t="s">
        <v>26</v>
      </c>
      <c r="O23" s="25" t="s">
        <v>27</v>
      </c>
      <c r="P23" s="25" t="s">
        <v>28</v>
      </c>
      <c r="Q23" s="25" t="s">
        <v>29</v>
      </c>
      <c r="R23" s="25" t="s">
        <v>30</v>
      </c>
      <c r="S23" s="25" t="s">
        <v>31</v>
      </c>
      <c r="T23" s="25" t="s">
        <v>32</v>
      </c>
      <c r="U23" s="26" t="s">
        <v>33</v>
      </c>
    </row>
    <row r="24" spans="2:23" x14ac:dyDescent="0.25">
      <c r="B24" s="28">
        <v>1.1000000000000001</v>
      </c>
      <c r="C24" s="127" t="s">
        <v>39</v>
      </c>
      <c r="D24" s="128"/>
      <c r="E24" s="29">
        <v>84</v>
      </c>
      <c r="F24" s="30">
        <v>84</v>
      </c>
      <c r="G24" s="31">
        <v>40</v>
      </c>
      <c r="H24" s="32">
        <v>40</v>
      </c>
      <c r="I24" s="32">
        <v>4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/>
      <c r="V24" s="34">
        <f>SUM(G24:U24)</f>
        <v>84</v>
      </c>
    </row>
    <row r="25" spans="2:23" x14ac:dyDescent="0.25">
      <c r="B25" s="35">
        <v>1.2</v>
      </c>
      <c r="C25" s="114" t="s">
        <v>40</v>
      </c>
      <c r="D25" s="115"/>
      <c r="E25" s="29">
        <v>20</v>
      </c>
      <c r="F25" s="20"/>
      <c r="G25" s="36"/>
      <c r="H25" s="37">
        <v>16</v>
      </c>
      <c r="I25" s="37">
        <v>2</v>
      </c>
      <c r="J25" s="37">
        <v>2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8"/>
      <c r="V25" s="34">
        <f t="shared" ref="V25:V39" si="0">SUM(G25:U25)</f>
        <v>20</v>
      </c>
    </row>
    <row r="26" spans="2:23" x14ac:dyDescent="0.25">
      <c r="B26" s="35">
        <v>1.3</v>
      </c>
      <c r="C26" s="114" t="s">
        <v>41</v>
      </c>
      <c r="D26" s="115"/>
      <c r="E26" s="29">
        <v>10</v>
      </c>
      <c r="F26" s="20"/>
      <c r="G26" s="36">
        <v>5</v>
      </c>
      <c r="H26" s="37">
        <v>2</v>
      </c>
      <c r="I26" s="37"/>
      <c r="J26" s="37">
        <v>3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8"/>
      <c r="V26" s="34">
        <f t="shared" si="0"/>
        <v>10</v>
      </c>
    </row>
    <row r="27" spans="2:23" x14ac:dyDescent="0.25">
      <c r="B27" s="35">
        <v>1.4</v>
      </c>
      <c r="C27" s="114" t="s">
        <v>42</v>
      </c>
      <c r="D27" s="115"/>
      <c r="E27" s="29">
        <v>1</v>
      </c>
      <c r="F27" s="20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8"/>
      <c r="V27" s="34">
        <f t="shared" si="0"/>
        <v>0</v>
      </c>
      <c r="W27">
        <f t="shared" ref="W27:W39" si="1">IF(V27=E27,1,0)</f>
        <v>0</v>
      </c>
    </row>
    <row r="28" spans="2:23" x14ac:dyDescent="0.25">
      <c r="B28" s="35">
        <v>1.5</v>
      </c>
      <c r="C28" s="114" t="s">
        <v>43</v>
      </c>
      <c r="D28" s="115"/>
      <c r="E28" s="29">
        <v>8</v>
      </c>
      <c r="F28" s="20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8"/>
      <c r="V28" s="34">
        <f t="shared" si="0"/>
        <v>0</v>
      </c>
      <c r="W28">
        <f t="shared" si="1"/>
        <v>0</v>
      </c>
    </row>
    <row r="29" spans="2:23" x14ac:dyDescent="0.25">
      <c r="B29" s="35" t="s">
        <v>44</v>
      </c>
      <c r="C29" s="114" t="s">
        <v>45</v>
      </c>
      <c r="D29" s="115"/>
      <c r="E29" s="29">
        <v>8</v>
      </c>
      <c r="F29" s="20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8"/>
      <c r="V29" s="34">
        <f t="shared" si="0"/>
        <v>0</v>
      </c>
      <c r="W29">
        <f t="shared" si="1"/>
        <v>0</v>
      </c>
    </row>
    <row r="30" spans="2:23" x14ac:dyDescent="0.25">
      <c r="B30" s="35" t="s">
        <v>46</v>
      </c>
      <c r="C30" s="114" t="s">
        <v>45</v>
      </c>
      <c r="D30" s="115"/>
      <c r="E30" s="29">
        <v>8</v>
      </c>
      <c r="F30" s="20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8"/>
      <c r="V30" s="34">
        <f t="shared" si="0"/>
        <v>0</v>
      </c>
      <c r="W30">
        <f t="shared" si="1"/>
        <v>0</v>
      </c>
    </row>
    <row r="31" spans="2:23" x14ac:dyDescent="0.25">
      <c r="B31" s="35" t="s">
        <v>47</v>
      </c>
      <c r="C31" s="114" t="s">
        <v>45</v>
      </c>
      <c r="D31" s="115"/>
      <c r="E31" s="29">
        <v>8</v>
      </c>
      <c r="F31" s="20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8"/>
      <c r="V31" s="34">
        <f t="shared" si="0"/>
        <v>0</v>
      </c>
      <c r="W31">
        <f t="shared" si="1"/>
        <v>0</v>
      </c>
    </row>
    <row r="32" spans="2:23" x14ac:dyDescent="0.25">
      <c r="B32" s="35" t="s">
        <v>48</v>
      </c>
      <c r="C32" s="114" t="s">
        <v>45</v>
      </c>
      <c r="D32" s="115"/>
      <c r="E32" s="29">
        <v>8</v>
      </c>
      <c r="F32" s="20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8"/>
      <c r="V32" s="34">
        <f t="shared" si="0"/>
        <v>0</v>
      </c>
      <c r="W32">
        <f t="shared" si="1"/>
        <v>0</v>
      </c>
    </row>
    <row r="33" spans="2:23" x14ac:dyDescent="0.25">
      <c r="B33" s="35" t="s">
        <v>49</v>
      </c>
      <c r="C33" s="114" t="s">
        <v>45</v>
      </c>
      <c r="D33" s="115"/>
      <c r="E33" s="29">
        <v>8</v>
      </c>
      <c r="F33" s="20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8"/>
      <c r="V33" s="34">
        <f t="shared" si="0"/>
        <v>0</v>
      </c>
      <c r="W33">
        <f t="shared" si="1"/>
        <v>0</v>
      </c>
    </row>
    <row r="34" spans="2:23" x14ac:dyDescent="0.25">
      <c r="B34" s="35">
        <v>2.2000000000000002</v>
      </c>
      <c r="C34" s="114" t="s">
        <v>40</v>
      </c>
      <c r="D34" s="115"/>
      <c r="E34" s="29">
        <v>20</v>
      </c>
      <c r="F34" s="20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8"/>
      <c r="V34" s="34">
        <f t="shared" si="0"/>
        <v>0</v>
      </c>
      <c r="W34">
        <f t="shared" si="1"/>
        <v>0</v>
      </c>
    </row>
    <row r="35" spans="2:23" x14ac:dyDescent="0.25">
      <c r="B35" s="35">
        <v>2.2999999999999998</v>
      </c>
      <c r="C35" s="114" t="s">
        <v>43</v>
      </c>
      <c r="D35" s="115"/>
      <c r="E35" s="29">
        <v>8</v>
      </c>
      <c r="F35" s="20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8"/>
      <c r="V35" s="34">
        <f t="shared" si="0"/>
        <v>0</v>
      </c>
      <c r="W35">
        <f t="shared" si="1"/>
        <v>0</v>
      </c>
    </row>
    <row r="36" spans="2:23" x14ac:dyDescent="0.25">
      <c r="B36" s="35" t="s">
        <v>50</v>
      </c>
      <c r="C36" s="114" t="s">
        <v>40</v>
      </c>
      <c r="D36" s="115"/>
      <c r="E36" s="29">
        <v>20</v>
      </c>
      <c r="F36" s="20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8"/>
      <c r="V36" s="34">
        <f t="shared" si="0"/>
        <v>0</v>
      </c>
      <c r="W36">
        <f t="shared" si="1"/>
        <v>0</v>
      </c>
    </row>
    <row r="37" spans="2:23" x14ac:dyDescent="0.25">
      <c r="B37" s="35" t="s">
        <v>51</v>
      </c>
      <c r="C37" s="114" t="s">
        <v>40</v>
      </c>
      <c r="D37" s="115"/>
      <c r="E37" s="29">
        <v>20</v>
      </c>
      <c r="F37" s="20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8"/>
      <c r="V37" s="34">
        <f t="shared" si="0"/>
        <v>0</v>
      </c>
      <c r="W37">
        <f t="shared" si="1"/>
        <v>0</v>
      </c>
    </row>
    <row r="38" spans="2:23" x14ac:dyDescent="0.25">
      <c r="B38" s="35" t="s">
        <v>52</v>
      </c>
      <c r="C38" s="114" t="s">
        <v>40</v>
      </c>
      <c r="D38" s="115"/>
      <c r="E38" s="29">
        <v>20</v>
      </c>
      <c r="F38" s="20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/>
      <c r="V38" s="34">
        <f t="shared" si="0"/>
        <v>0</v>
      </c>
      <c r="W38">
        <f t="shared" si="1"/>
        <v>0</v>
      </c>
    </row>
    <row r="39" spans="2:23" ht="15.75" thickBot="1" x14ac:dyDescent="0.3">
      <c r="B39" s="39" t="s">
        <v>53</v>
      </c>
      <c r="C39" s="131" t="s">
        <v>40</v>
      </c>
      <c r="D39" s="132"/>
      <c r="E39" s="40">
        <v>20</v>
      </c>
      <c r="F39" s="20"/>
      <c r="G39" s="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3"/>
      <c r="V39" s="34">
        <f t="shared" si="0"/>
        <v>0</v>
      </c>
      <c r="W39">
        <f t="shared" si="1"/>
        <v>0</v>
      </c>
    </row>
    <row r="40" spans="2:23" ht="15.75" thickBot="1" x14ac:dyDescent="0.3">
      <c r="E40" s="44">
        <f>SUM(E24:E39)</f>
        <v>271</v>
      </c>
      <c r="F40" s="45"/>
      <c r="G40" s="46">
        <f t="shared" ref="G40:U40" si="2">SUM(G24:G39)</f>
        <v>45</v>
      </c>
      <c r="H40" s="46">
        <f t="shared" si="2"/>
        <v>58</v>
      </c>
      <c r="I40" s="46">
        <f t="shared" si="2"/>
        <v>6</v>
      </c>
      <c r="J40" s="46">
        <f t="shared" si="2"/>
        <v>5</v>
      </c>
      <c r="K40" s="46">
        <f t="shared" si="2"/>
        <v>0</v>
      </c>
      <c r="L40" s="46">
        <f t="shared" si="2"/>
        <v>0</v>
      </c>
      <c r="M40" s="46">
        <f t="shared" si="2"/>
        <v>0</v>
      </c>
      <c r="N40" s="46">
        <f t="shared" si="2"/>
        <v>0</v>
      </c>
      <c r="O40" s="46">
        <f t="shared" si="2"/>
        <v>0</v>
      </c>
      <c r="P40" s="46">
        <f t="shared" si="2"/>
        <v>0</v>
      </c>
      <c r="Q40" s="46">
        <f t="shared" si="2"/>
        <v>0</v>
      </c>
      <c r="R40" s="46">
        <f t="shared" si="2"/>
        <v>0</v>
      </c>
      <c r="S40" s="46">
        <f t="shared" si="2"/>
        <v>0</v>
      </c>
      <c r="T40" s="46">
        <f t="shared" si="2"/>
        <v>0</v>
      </c>
      <c r="U40" s="47">
        <f t="shared" si="2"/>
        <v>0</v>
      </c>
    </row>
    <row r="41" spans="2:23" ht="15.75" thickBot="1" x14ac:dyDescent="0.3">
      <c r="B41" s="21" t="s">
        <v>54</v>
      </c>
    </row>
    <row r="42" spans="2:23" ht="30" customHeight="1" x14ac:dyDescent="0.25">
      <c r="B42" s="116" t="s">
        <v>35</v>
      </c>
      <c r="C42" s="118" t="s">
        <v>36</v>
      </c>
      <c r="D42" s="119"/>
      <c r="E42" s="129" t="s">
        <v>55</v>
      </c>
      <c r="G42" s="48" t="s">
        <v>6</v>
      </c>
      <c r="H42" s="49" t="s">
        <v>10</v>
      </c>
      <c r="I42" s="49" t="s">
        <v>14</v>
      </c>
      <c r="J42" s="49" t="s">
        <v>18</v>
      </c>
      <c r="K42" s="49" t="s">
        <v>21</v>
      </c>
      <c r="L42" s="49" t="s">
        <v>24</v>
      </c>
      <c r="M42" s="49" t="s">
        <v>25</v>
      </c>
      <c r="N42" s="49" t="s">
        <v>26</v>
      </c>
      <c r="O42" s="49" t="s">
        <v>27</v>
      </c>
      <c r="P42" s="49" t="s">
        <v>28</v>
      </c>
      <c r="Q42" s="49" t="s">
        <v>29</v>
      </c>
      <c r="R42" s="49" t="s">
        <v>30</v>
      </c>
      <c r="S42" s="49" t="s">
        <v>31</v>
      </c>
      <c r="T42" s="49" t="s">
        <v>32</v>
      </c>
      <c r="U42" s="50" t="s">
        <v>33</v>
      </c>
    </row>
    <row r="43" spans="2:23" ht="15.75" thickBot="1" x14ac:dyDescent="0.3">
      <c r="B43" s="133"/>
      <c r="C43" s="134"/>
      <c r="D43" s="135"/>
      <c r="E43" s="130"/>
      <c r="G43" s="51">
        <f>$E5</f>
        <v>190</v>
      </c>
      <c r="H43" s="52">
        <f>$E6</f>
        <v>170</v>
      </c>
      <c r="I43" s="52">
        <f>$E7</f>
        <v>120</v>
      </c>
      <c r="J43" s="52">
        <f>$E8</f>
        <v>95</v>
      </c>
      <c r="K43" s="52">
        <f>$E9</f>
        <v>65</v>
      </c>
      <c r="L43" s="52">
        <f>$E10</f>
        <v>10</v>
      </c>
      <c r="M43" s="52">
        <f>$E11</f>
        <v>10</v>
      </c>
      <c r="N43" s="52">
        <f>$E12</f>
        <v>10</v>
      </c>
      <c r="O43" s="52">
        <f>$E13</f>
        <v>10</v>
      </c>
      <c r="P43" s="52">
        <f>$E13</f>
        <v>10</v>
      </c>
      <c r="Q43" s="52">
        <f>$E15</f>
        <v>10</v>
      </c>
      <c r="R43" s="52">
        <f>$E16</f>
        <v>10</v>
      </c>
      <c r="S43" s="52">
        <f>$E17</f>
        <v>10</v>
      </c>
      <c r="T43" s="52">
        <f>$E18</f>
        <v>10</v>
      </c>
      <c r="U43" s="53">
        <f>$E19</f>
        <v>10</v>
      </c>
    </row>
    <row r="44" spans="2:23" ht="15" customHeight="1" x14ac:dyDescent="0.25">
      <c r="B44" s="28">
        <v>1.1000000000000001</v>
      </c>
      <c r="C44" s="127" t="s">
        <v>39</v>
      </c>
      <c r="D44" s="128"/>
      <c r="E44" s="54">
        <f>SUM(G44:U44)</f>
        <v>14880</v>
      </c>
      <c r="F44" s="22"/>
      <c r="G44" s="55">
        <f>G$43*G24</f>
        <v>7600</v>
      </c>
      <c r="H44" s="56">
        <f t="shared" ref="H44:U44" si="3">H$43*H24</f>
        <v>6800</v>
      </c>
      <c r="I44" s="56">
        <f t="shared" si="3"/>
        <v>480</v>
      </c>
      <c r="J44" s="56">
        <f t="shared" si="3"/>
        <v>0</v>
      </c>
      <c r="K44" s="56">
        <f t="shared" si="3"/>
        <v>0</v>
      </c>
      <c r="L44" s="56">
        <f t="shared" si="3"/>
        <v>0</v>
      </c>
      <c r="M44" s="56">
        <f t="shared" si="3"/>
        <v>0</v>
      </c>
      <c r="N44" s="56">
        <f t="shared" si="3"/>
        <v>0</v>
      </c>
      <c r="O44" s="56">
        <f t="shared" si="3"/>
        <v>0</v>
      </c>
      <c r="P44" s="56">
        <f t="shared" si="3"/>
        <v>0</v>
      </c>
      <c r="Q44" s="56">
        <f t="shared" si="3"/>
        <v>0</v>
      </c>
      <c r="R44" s="56">
        <f t="shared" si="3"/>
        <v>0</v>
      </c>
      <c r="S44" s="56">
        <f t="shared" si="3"/>
        <v>0</v>
      </c>
      <c r="T44" s="56">
        <f t="shared" si="3"/>
        <v>0</v>
      </c>
      <c r="U44" s="57">
        <f t="shared" si="3"/>
        <v>0</v>
      </c>
    </row>
    <row r="45" spans="2:23" x14ac:dyDescent="0.25">
      <c r="B45" s="35">
        <v>1.2</v>
      </c>
      <c r="C45" s="114" t="s">
        <v>40</v>
      </c>
      <c r="D45" s="115"/>
      <c r="E45" s="58">
        <f t="shared" ref="E45:E59" si="4">SUM(G45:U45)</f>
        <v>3150</v>
      </c>
      <c r="F45" s="20"/>
      <c r="G45" s="59">
        <f t="shared" ref="G45:U59" si="5">G$43*G25</f>
        <v>0</v>
      </c>
      <c r="H45" s="60">
        <f t="shared" si="5"/>
        <v>2720</v>
      </c>
      <c r="I45" s="60">
        <f t="shared" si="5"/>
        <v>240</v>
      </c>
      <c r="J45" s="60">
        <f t="shared" si="5"/>
        <v>190</v>
      </c>
      <c r="K45" s="60">
        <f t="shared" si="5"/>
        <v>0</v>
      </c>
      <c r="L45" s="60">
        <f t="shared" si="5"/>
        <v>0</v>
      </c>
      <c r="M45" s="60">
        <f t="shared" si="5"/>
        <v>0</v>
      </c>
      <c r="N45" s="60">
        <f t="shared" si="5"/>
        <v>0</v>
      </c>
      <c r="O45" s="60">
        <f t="shared" si="5"/>
        <v>0</v>
      </c>
      <c r="P45" s="60">
        <f t="shared" si="5"/>
        <v>0</v>
      </c>
      <c r="Q45" s="60">
        <f t="shared" si="5"/>
        <v>0</v>
      </c>
      <c r="R45" s="60">
        <f t="shared" si="5"/>
        <v>0</v>
      </c>
      <c r="S45" s="60">
        <f t="shared" si="5"/>
        <v>0</v>
      </c>
      <c r="T45" s="60">
        <f t="shared" si="5"/>
        <v>0</v>
      </c>
      <c r="U45" s="61">
        <f t="shared" si="5"/>
        <v>0</v>
      </c>
    </row>
    <row r="46" spans="2:23" x14ac:dyDescent="0.25">
      <c r="B46" s="35">
        <v>1.3</v>
      </c>
      <c r="C46" s="114" t="s">
        <v>41</v>
      </c>
      <c r="D46" s="115"/>
      <c r="E46" s="58">
        <f t="shared" si="4"/>
        <v>1575</v>
      </c>
      <c r="F46" s="20"/>
      <c r="G46" s="59">
        <f t="shared" si="5"/>
        <v>950</v>
      </c>
      <c r="H46" s="60">
        <f t="shared" si="5"/>
        <v>340</v>
      </c>
      <c r="I46" s="60">
        <f t="shared" si="5"/>
        <v>0</v>
      </c>
      <c r="J46" s="60">
        <f t="shared" si="5"/>
        <v>285</v>
      </c>
      <c r="K46" s="60">
        <f t="shared" si="5"/>
        <v>0</v>
      </c>
      <c r="L46" s="60">
        <f t="shared" si="5"/>
        <v>0</v>
      </c>
      <c r="M46" s="60">
        <f t="shared" si="5"/>
        <v>0</v>
      </c>
      <c r="N46" s="60">
        <f t="shared" si="5"/>
        <v>0</v>
      </c>
      <c r="O46" s="60">
        <f t="shared" si="5"/>
        <v>0</v>
      </c>
      <c r="P46" s="60">
        <f t="shared" si="5"/>
        <v>0</v>
      </c>
      <c r="Q46" s="60">
        <f t="shared" si="5"/>
        <v>0</v>
      </c>
      <c r="R46" s="60">
        <f t="shared" si="5"/>
        <v>0</v>
      </c>
      <c r="S46" s="60">
        <f t="shared" si="5"/>
        <v>0</v>
      </c>
      <c r="T46" s="60">
        <f t="shared" si="5"/>
        <v>0</v>
      </c>
      <c r="U46" s="61">
        <f t="shared" si="5"/>
        <v>0</v>
      </c>
    </row>
    <row r="47" spans="2:23" x14ac:dyDescent="0.25">
      <c r="B47" s="35">
        <v>1.4</v>
      </c>
      <c r="C47" s="114" t="s">
        <v>42</v>
      </c>
      <c r="D47" s="115"/>
      <c r="E47" s="58">
        <f t="shared" si="4"/>
        <v>0</v>
      </c>
      <c r="F47" s="20"/>
      <c r="G47" s="59">
        <f t="shared" si="5"/>
        <v>0</v>
      </c>
      <c r="H47" s="60">
        <f t="shared" si="5"/>
        <v>0</v>
      </c>
      <c r="I47" s="60">
        <f t="shared" si="5"/>
        <v>0</v>
      </c>
      <c r="J47" s="60">
        <f t="shared" si="5"/>
        <v>0</v>
      </c>
      <c r="K47" s="60">
        <f t="shared" si="5"/>
        <v>0</v>
      </c>
      <c r="L47" s="60">
        <f t="shared" si="5"/>
        <v>0</v>
      </c>
      <c r="M47" s="60">
        <f t="shared" si="5"/>
        <v>0</v>
      </c>
      <c r="N47" s="60">
        <f t="shared" si="5"/>
        <v>0</v>
      </c>
      <c r="O47" s="60">
        <f t="shared" si="5"/>
        <v>0</v>
      </c>
      <c r="P47" s="60">
        <f t="shared" si="5"/>
        <v>0</v>
      </c>
      <c r="Q47" s="60">
        <f t="shared" si="5"/>
        <v>0</v>
      </c>
      <c r="R47" s="60">
        <f t="shared" si="5"/>
        <v>0</v>
      </c>
      <c r="S47" s="60">
        <f t="shared" si="5"/>
        <v>0</v>
      </c>
      <c r="T47" s="60">
        <f t="shared" si="5"/>
        <v>0</v>
      </c>
      <c r="U47" s="61">
        <f t="shared" si="5"/>
        <v>0</v>
      </c>
    </row>
    <row r="48" spans="2:23" x14ac:dyDescent="0.25">
      <c r="B48" s="35">
        <v>1.5</v>
      </c>
      <c r="C48" s="114" t="s">
        <v>43</v>
      </c>
      <c r="D48" s="115"/>
      <c r="E48" s="58">
        <f t="shared" si="4"/>
        <v>0</v>
      </c>
      <c r="F48" s="20"/>
      <c r="G48" s="59">
        <f t="shared" si="5"/>
        <v>0</v>
      </c>
      <c r="H48" s="60">
        <f t="shared" si="5"/>
        <v>0</v>
      </c>
      <c r="I48" s="60">
        <f t="shared" si="5"/>
        <v>0</v>
      </c>
      <c r="J48" s="60">
        <f t="shared" si="5"/>
        <v>0</v>
      </c>
      <c r="K48" s="60">
        <f t="shared" si="5"/>
        <v>0</v>
      </c>
      <c r="L48" s="60">
        <f t="shared" si="5"/>
        <v>0</v>
      </c>
      <c r="M48" s="60">
        <f t="shared" si="5"/>
        <v>0</v>
      </c>
      <c r="N48" s="60">
        <f t="shared" si="5"/>
        <v>0</v>
      </c>
      <c r="O48" s="60">
        <f t="shared" si="5"/>
        <v>0</v>
      </c>
      <c r="P48" s="60">
        <f t="shared" si="5"/>
        <v>0</v>
      </c>
      <c r="Q48" s="60">
        <f t="shared" si="5"/>
        <v>0</v>
      </c>
      <c r="R48" s="60">
        <f t="shared" si="5"/>
        <v>0</v>
      </c>
      <c r="S48" s="60">
        <f t="shared" si="5"/>
        <v>0</v>
      </c>
      <c r="T48" s="60">
        <f t="shared" si="5"/>
        <v>0</v>
      </c>
      <c r="U48" s="61">
        <f t="shared" si="5"/>
        <v>0</v>
      </c>
    </row>
    <row r="49" spans="2:21" x14ac:dyDescent="0.25">
      <c r="B49" s="35" t="s">
        <v>44</v>
      </c>
      <c r="C49" s="114" t="s">
        <v>45</v>
      </c>
      <c r="D49" s="115"/>
      <c r="E49" s="58">
        <f t="shared" si="4"/>
        <v>0</v>
      </c>
      <c r="F49" s="20"/>
      <c r="G49" s="59">
        <f t="shared" si="5"/>
        <v>0</v>
      </c>
      <c r="H49" s="60">
        <f t="shared" si="5"/>
        <v>0</v>
      </c>
      <c r="I49" s="60">
        <f t="shared" si="5"/>
        <v>0</v>
      </c>
      <c r="J49" s="60">
        <f t="shared" si="5"/>
        <v>0</v>
      </c>
      <c r="K49" s="60">
        <f t="shared" si="5"/>
        <v>0</v>
      </c>
      <c r="L49" s="60">
        <f t="shared" si="5"/>
        <v>0</v>
      </c>
      <c r="M49" s="60">
        <f t="shared" si="5"/>
        <v>0</v>
      </c>
      <c r="N49" s="60">
        <f t="shared" si="5"/>
        <v>0</v>
      </c>
      <c r="O49" s="60">
        <f t="shared" si="5"/>
        <v>0</v>
      </c>
      <c r="P49" s="60">
        <f t="shared" si="5"/>
        <v>0</v>
      </c>
      <c r="Q49" s="60">
        <f t="shared" si="5"/>
        <v>0</v>
      </c>
      <c r="R49" s="60">
        <f t="shared" si="5"/>
        <v>0</v>
      </c>
      <c r="S49" s="60">
        <f t="shared" si="5"/>
        <v>0</v>
      </c>
      <c r="T49" s="60">
        <f t="shared" si="5"/>
        <v>0</v>
      </c>
      <c r="U49" s="61">
        <f t="shared" si="5"/>
        <v>0</v>
      </c>
    </row>
    <row r="50" spans="2:21" x14ac:dyDescent="0.25">
      <c r="B50" s="35" t="s">
        <v>46</v>
      </c>
      <c r="C50" s="114" t="s">
        <v>45</v>
      </c>
      <c r="D50" s="115"/>
      <c r="E50" s="58">
        <f t="shared" si="4"/>
        <v>0</v>
      </c>
      <c r="F50" s="20"/>
      <c r="G50" s="59">
        <f t="shared" si="5"/>
        <v>0</v>
      </c>
      <c r="H50" s="60">
        <f t="shared" si="5"/>
        <v>0</v>
      </c>
      <c r="I50" s="60">
        <f t="shared" si="5"/>
        <v>0</v>
      </c>
      <c r="J50" s="60">
        <f t="shared" si="5"/>
        <v>0</v>
      </c>
      <c r="K50" s="60">
        <f t="shared" si="5"/>
        <v>0</v>
      </c>
      <c r="L50" s="60">
        <f t="shared" si="5"/>
        <v>0</v>
      </c>
      <c r="M50" s="60">
        <f t="shared" si="5"/>
        <v>0</v>
      </c>
      <c r="N50" s="60">
        <f t="shared" si="5"/>
        <v>0</v>
      </c>
      <c r="O50" s="60">
        <f t="shared" si="5"/>
        <v>0</v>
      </c>
      <c r="P50" s="60">
        <f t="shared" si="5"/>
        <v>0</v>
      </c>
      <c r="Q50" s="60">
        <f t="shared" si="5"/>
        <v>0</v>
      </c>
      <c r="R50" s="60">
        <f t="shared" si="5"/>
        <v>0</v>
      </c>
      <c r="S50" s="60">
        <f t="shared" si="5"/>
        <v>0</v>
      </c>
      <c r="T50" s="60">
        <f t="shared" si="5"/>
        <v>0</v>
      </c>
      <c r="U50" s="61">
        <f t="shared" si="5"/>
        <v>0</v>
      </c>
    </row>
    <row r="51" spans="2:21" x14ac:dyDescent="0.25">
      <c r="B51" s="35" t="s">
        <v>47</v>
      </c>
      <c r="C51" s="114" t="s">
        <v>45</v>
      </c>
      <c r="D51" s="115"/>
      <c r="E51" s="58">
        <f t="shared" si="4"/>
        <v>0</v>
      </c>
      <c r="F51" s="20"/>
      <c r="G51" s="59">
        <f t="shared" si="5"/>
        <v>0</v>
      </c>
      <c r="H51" s="60">
        <f t="shared" si="5"/>
        <v>0</v>
      </c>
      <c r="I51" s="60">
        <f t="shared" si="5"/>
        <v>0</v>
      </c>
      <c r="J51" s="60">
        <f t="shared" si="5"/>
        <v>0</v>
      </c>
      <c r="K51" s="60">
        <f t="shared" si="5"/>
        <v>0</v>
      </c>
      <c r="L51" s="60">
        <f t="shared" si="5"/>
        <v>0</v>
      </c>
      <c r="M51" s="60">
        <f t="shared" si="5"/>
        <v>0</v>
      </c>
      <c r="N51" s="60">
        <f t="shared" si="5"/>
        <v>0</v>
      </c>
      <c r="O51" s="60">
        <f t="shared" si="5"/>
        <v>0</v>
      </c>
      <c r="P51" s="60">
        <f t="shared" si="5"/>
        <v>0</v>
      </c>
      <c r="Q51" s="60">
        <f t="shared" si="5"/>
        <v>0</v>
      </c>
      <c r="R51" s="60">
        <f t="shared" si="5"/>
        <v>0</v>
      </c>
      <c r="S51" s="60">
        <f t="shared" si="5"/>
        <v>0</v>
      </c>
      <c r="T51" s="60">
        <f t="shared" si="5"/>
        <v>0</v>
      </c>
      <c r="U51" s="61">
        <f t="shared" si="5"/>
        <v>0</v>
      </c>
    </row>
    <row r="52" spans="2:21" x14ac:dyDescent="0.25">
      <c r="B52" s="35" t="s">
        <v>48</v>
      </c>
      <c r="C52" s="114" t="s">
        <v>45</v>
      </c>
      <c r="D52" s="115"/>
      <c r="E52" s="58">
        <f t="shared" si="4"/>
        <v>0</v>
      </c>
      <c r="F52" s="20"/>
      <c r="G52" s="59">
        <f t="shared" si="5"/>
        <v>0</v>
      </c>
      <c r="H52" s="60">
        <f t="shared" si="5"/>
        <v>0</v>
      </c>
      <c r="I52" s="60">
        <f t="shared" si="5"/>
        <v>0</v>
      </c>
      <c r="J52" s="60">
        <f t="shared" si="5"/>
        <v>0</v>
      </c>
      <c r="K52" s="60">
        <f t="shared" si="5"/>
        <v>0</v>
      </c>
      <c r="L52" s="60">
        <f t="shared" si="5"/>
        <v>0</v>
      </c>
      <c r="M52" s="60">
        <f t="shared" si="5"/>
        <v>0</v>
      </c>
      <c r="N52" s="60">
        <f t="shared" si="5"/>
        <v>0</v>
      </c>
      <c r="O52" s="60">
        <f t="shared" si="5"/>
        <v>0</v>
      </c>
      <c r="P52" s="60">
        <f t="shared" si="5"/>
        <v>0</v>
      </c>
      <c r="Q52" s="60">
        <f t="shared" si="5"/>
        <v>0</v>
      </c>
      <c r="R52" s="60">
        <f t="shared" si="5"/>
        <v>0</v>
      </c>
      <c r="S52" s="60">
        <f t="shared" si="5"/>
        <v>0</v>
      </c>
      <c r="T52" s="60">
        <f t="shared" si="5"/>
        <v>0</v>
      </c>
      <c r="U52" s="61">
        <f t="shared" si="5"/>
        <v>0</v>
      </c>
    </row>
    <row r="53" spans="2:21" x14ac:dyDescent="0.25">
      <c r="B53" s="35" t="s">
        <v>49</v>
      </c>
      <c r="C53" s="114" t="s">
        <v>45</v>
      </c>
      <c r="D53" s="115"/>
      <c r="E53" s="58">
        <f t="shared" si="4"/>
        <v>0</v>
      </c>
      <c r="F53" s="20"/>
      <c r="G53" s="59">
        <f t="shared" si="5"/>
        <v>0</v>
      </c>
      <c r="H53" s="60">
        <f t="shared" si="5"/>
        <v>0</v>
      </c>
      <c r="I53" s="60">
        <f t="shared" si="5"/>
        <v>0</v>
      </c>
      <c r="J53" s="60">
        <f t="shared" si="5"/>
        <v>0</v>
      </c>
      <c r="K53" s="60">
        <f t="shared" si="5"/>
        <v>0</v>
      </c>
      <c r="L53" s="60">
        <f t="shared" si="5"/>
        <v>0</v>
      </c>
      <c r="M53" s="60">
        <f t="shared" si="5"/>
        <v>0</v>
      </c>
      <c r="N53" s="60">
        <f t="shared" si="5"/>
        <v>0</v>
      </c>
      <c r="O53" s="60">
        <f t="shared" si="5"/>
        <v>0</v>
      </c>
      <c r="P53" s="60">
        <f t="shared" si="5"/>
        <v>0</v>
      </c>
      <c r="Q53" s="60">
        <f t="shared" si="5"/>
        <v>0</v>
      </c>
      <c r="R53" s="60">
        <f t="shared" si="5"/>
        <v>0</v>
      </c>
      <c r="S53" s="60">
        <f t="shared" si="5"/>
        <v>0</v>
      </c>
      <c r="T53" s="60">
        <f t="shared" si="5"/>
        <v>0</v>
      </c>
      <c r="U53" s="61">
        <f t="shared" si="5"/>
        <v>0</v>
      </c>
    </row>
    <row r="54" spans="2:21" x14ac:dyDescent="0.25">
      <c r="B54" s="35">
        <v>2.2000000000000002</v>
      </c>
      <c r="C54" s="114" t="s">
        <v>40</v>
      </c>
      <c r="D54" s="115"/>
      <c r="E54" s="58">
        <f t="shared" si="4"/>
        <v>0</v>
      </c>
      <c r="F54" s="20"/>
      <c r="G54" s="59">
        <f t="shared" si="5"/>
        <v>0</v>
      </c>
      <c r="H54" s="60">
        <f t="shared" si="5"/>
        <v>0</v>
      </c>
      <c r="I54" s="60">
        <f t="shared" si="5"/>
        <v>0</v>
      </c>
      <c r="J54" s="60">
        <f t="shared" si="5"/>
        <v>0</v>
      </c>
      <c r="K54" s="60">
        <f t="shared" si="5"/>
        <v>0</v>
      </c>
      <c r="L54" s="60">
        <f t="shared" si="5"/>
        <v>0</v>
      </c>
      <c r="M54" s="60">
        <f t="shared" si="5"/>
        <v>0</v>
      </c>
      <c r="N54" s="60">
        <f t="shared" si="5"/>
        <v>0</v>
      </c>
      <c r="O54" s="60">
        <f t="shared" si="5"/>
        <v>0</v>
      </c>
      <c r="P54" s="60">
        <f t="shared" si="5"/>
        <v>0</v>
      </c>
      <c r="Q54" s="60">
        <f t="shared" si="5"/>
        <v>0</v>
      </c>
      <c r="R54" s="60">
        <f t="shared" si="5"/>
        <v>0</v>
      </c>
      <c r="S54" s="60">
        <f t="shared" si="5"/>
        <v>0</v>
      </c>
      <c r="T54" s="60">
        <f t="shared" si="5"/>
        <v>0</v>
      </c>
      <c r="U54" s="61">
        <f t="shared" si="5"/>
        <v>0</v>
      </c>
    </row>
    <row r="55" spans="2:21" x14ac:dyDescent="0.25">
      <c r="B55" s="35">
        <v>2.2999999999999998</v>
      </c>
      <c r="C55" s="114" t="s">
        <v>43</v>
      </c>
      <c r="D55" s="115"/>
      <c r="E55" s="58">
        <f t="shared" si="4"/>
        <v>0</v>
      </c>
      <c r="F55" s="20"/>
      <c r="G55" s="59">
        <f t="shared" si="5"/>
        <v>0</v>
      </c>
      <c r="H55" s="60">
        <f t="shared" si="5"/>
        <v>0</v>
      </c>
      <c r="I55" s="60">
        <f t="shared" si="5"/>
        <v>0</v>
      </c>
      <c r="J55" s="60">
        <f t="shared" si="5"/>
        <v>0</v>
      </c>
      <c r="K55" s="60">
        <f t="shared" si="5"/>
        <v>0</v>
      </c>
      <c r="L55" s="60">
        <f t="shared" si="5"/>
        <v>0</v>
      </c>
      <c r="M55" s="60">
        <f t="shared" si="5"/>
        <v>0</v>
      </c>
      <c r="N55" s="60">
        <f t="shared" si="5"/>
        <v>0</v>
      </c>
      <c r="O55" s="60">
        <f t="shared" si="5"/>
        <v>0</v>
      </c>
      <c r="P55" s="60">
        <f t="shared" si="5"/>
        <v>0</v>
      </c>
      <c r="Q55" s="60">
        <f t="shared" si="5"/>
        <v>0</v>
      </c>
      <c r="R55" s="60">
        <f t="shared" si="5"/>
        <v>0</v>
      </c>
      <c r="S55" s="60">
        <f t="shared" si="5"/>
        <v>0</v>
      </c>
      <c r="T55" s="60">
        <f t="shared" si="5"/>
        <v>0</v>
      </c>
      <c r="U55" s="61">
        <f t="shared" si="5"/>
        <v>0</v>
      </c>
    </row>
    <row r="56" spans="2:21" x14ac:dyDescent="0.25">
      <c r="B56" s="35" t="s">
        <v>50</v>
      </c>
      <c r="C56" s="114" t="s">
        <v>40</v>
      </c>
      <c r="D56" s="115"/>
      <c r="E56" s="58">
        <f t="shared" si="4"/>
        <v>0</v>
      </c>
      <c r="F56" s="20"/>
      <c r="G56" s="59">
        <f t="shared" si="5"/>
        <v>0</v>
      </c>
      <c r="H56" s="60">
        <f t="shared" si="5"/>
        <v>0</v>
      </c>
      <c r="I56" s="60">
        <f t="shared" si="5"/>
        <v>0</v>
      </c>
      <c r="J56" s="60">
        <f t="shared" si="5"/>
        <v>0</v>
      </c>
      <c r="K56" s="60">
        <f t="shared" si="5"/>
        <v>0</v>
      </c>
      <c r="L56" s="60">
        <f t="shared" si="5"/>
        <v>0</v>
      </c>
      <c r="M56" s="60">
        <f t="shared" si="5"/>
        <v>0</v>
      </c>
      <c r="N56" s="60">
        <f t="shared" si="5"/>
        <v>0</v>
      </c>
      <c r="O56" s="60">
        <f t="shared" si="5"/>
        <v>0</v>
      </c>
      <c r="P56" s="60">
        <f t="shared" si="5"/>
        <v>0</v>
      </c>
      <c r="Q56" s="60">
        <f t="shared" si="5"/>
        <v>0</v>
      </c>
      <c r="R56" s="60">
        <f t="shared" si="5"/>
        <v>0</v>
      </c>
      <c r="S56" s="60">
        <f t="shared" si="5"/>
        <v>0</v>
      </c>
      <c r="T56" s="60">
        <f t="shared" si="5"/>
        <v>0</v>
      </c>
      <c r="U56" s="61">
        <f t="shared" si="5"/>
        <v>0</v>
      </c>
    </row>
    <row r="57" spans="2:21" x14ac:dyDescent="0.25">
      <c r="B57" s="35" t="s">
        <v>51</v>
      </c>
      <c r="C57" s="114" t="s">
        <v>40</v>
      </c>
      <c r="D57" s="115"/>
      <c r="E57" s="58">
        <f t="shared" si="4"/>
        <v>0</v>
      </c>
      <c r="F57" s="20"/>
      <c r="G57" s="59">
        <f t="shared" si="5"/>
        <v>0</v>
      </c>
      <c r="H57" s="60">
        <f t="shared" si="5"/>
        <v>0</v>
      </c>
      <c r="I57" s="60">
        <f t="shared" si="5"/>
        <v>0</v>
      </c>
      <c r="J57" s="60">
        <f t="shared" si="5"/>
        <v>0</v>
      </c>
      <c r="K57" s="60">
        <f t="shared" si="5"/>
        <v>0</v>
      </c>
      <c r="L57" s="60">
        <f t="shared" si="5"/>
        <v>0</v>
      </c>
      <c r="M57" s="60">
        <f t="shared" si="5"/>
        <v>0</v>
      </c>
      <c r="N57" s="60">
        <f t="shared" si="5"/>
        <v>0</v>
      </c>
      <c r="O57" s="60">
        <f t="shared" si="5"/>
        <v>0</v>
      </c>
      <c r="P57" s="60">
        <f t="shared" si="5"/>
        <v>0</v>
      </c>
      <c r="Q57" s="60">
        <f t="shared" si="5"/>
        <v>0</v>
      </c>
      <c r="R57" s="60">
        <f t="shared" si="5"/>
        <v>0</v>
      </c>
      <c r="S57" s="60">
        <f t="shared" si="5"/>
        <v>0</v>
      </c>
      <c r="T57" s="60">
        <f t="shared" si="5"/>
        <v>0</v>
      </c>
      <c r="U57" s="61">
        <f t="shared" si="5"/>
        <v>0</v>
      </c>
    </row>
    <row r="58" spans="2:21" x14ac:dyDescent="0.25">
      <c r="B58" s="35" t="s">
        <v>52</v>
      </c>
      <c r="C58" s="114" t="s">
        <v>40</v>
      </c>
      <c r="D58" s="115"/>
      <c r="E58" s="58">
        <f t="shared" si="4"/>
        <v>0</v>
      </c>
      <c r="F58" s="20"/>
      <c r="G58" s="59">
        <f t="shared" si="5"/>
        <v>0</v>
      </c>
      <c r="H58" s="60">
        <f t="shared" si="5"/>
        <v>0</v>
      </c>
      <c r="I58" s="60">
        <f t="shared" si="5"/>
        <v>0</v>
      </c>
      <c r="J58" s="60">
        <f t="shared" si="5"/>
        <v>0</v>
      </c>
      <c r="K58" s="60">
        <f t="shared" si="5"/>
        <v>0</v>
      </c>
      <c r="L58" s="60">
        <f t="shared" si="5"/>
        <v>0</v>
      </c>
      <c r="M58" s="60">
        <f t="shared" si="5"/>
        <v>0</v>
      </c>
      <c r="N58" s="60">
        <f t="shared" si="5"/>
        <v>0</v>
      </c>
      <c r="O58" s="60">
        <f t="shared" si="5"/>
        <v>0</v>
      </c>
      <c r="P58" s="60">
        <f t="shared" si="5"/>
        <v>0</v>
      </c>
      <c r="Q58" s="60">
        <f t="shared" si="5"/>
        <v>0</v>
      </c>
      <c r="R58" s="60">
        <f t="shared" si="5"/>
        <v>0</v>
      </c>
      <c r="S58" s="60">
        <f t="shared" si="5"/>
        <v>0</v>
      </c>
      <c r="T58" s="60">
        <f t="shared" si="5"/>
        <v>0</v>
      </c>
      <c r="U58" s="61">
        <f t="shared" si="5"/>
        <v>0</v>
      </c>
    </row>
    <row r="59" spans="2:21" ht="15.75" thickBot="1" x14ac:dyDescent="0.3">
      <c r="B59" s="39" t="s">
        <v>53</v>
      </c>
      <c r="C59" s="131" t="s">
        <v>40</v>
      </c>
      <c r="D59" s="132"/>
      <c r="E59" s="62">
        <f t="shared" si="4"/>
        <v>0</v>
      </c>
      <c r="F59" s="63"/>
      <c r="G59" s="64">
        <f t="shared" si="5"/>
        <v>0</v>
      </c>
      <c r="H59" s="65">
        <f t="shared" si="5"/>
        <v>0</v>
      </c>
      <c r="I59" s="65">
        <f t="shared" si="5"/>
        <v>0</v>
      </c>
      <c r="J59" s="65">
        <f t="shared" si="5"/>
        <v>0</v>
      </c>
      <c r="K59" s="65">
        <f t="shared" si="5"/>
        <v>0</v>
      </c>
      <c r="L59" s="65">
        <f t="shared" si="5"/>
        <v>0</v>
      </c>
      <c r="M59" s="65">
        <f t="shared" si="5"/>
        <v>0</v>
      </c>
      <c r="N59" s="65">
        <f t="shared" si="5"/>
        <v>0</v>
      </c>
      <c r="O59" s="65">
        <f t="shared" si="5"/>
        <v>0</v>
      </c>
      <c r="P59" s="65">
        <f t="shared" si="5"/>
        <v>0</v>
      </c>
      <c r="Q59" s="65">
        <f t="shared" si="5"/>
        <v>0</v>
      </c>
      <c r="R59" s="65">
        <f t="shared" si="5"/>
        <v>0</v>
      </c>
      <c r="S59" s="65">
        <f t="shared" si="5"/>
        <v>0</v>
      </c>
      <c r="T59" s="65">
        <f t="shared" si="5"/>
        <v>0</v>
      </c>
      <c r="U59" s="66">
        <f t="shared" si="5"/>
        <v>0</v>
      </c>
    </row>
    <row r="60" spans="2:21" ht="15.75" thickBot="1" x14ac:dyDescent="0.3">
      <c r="E60" s="67">
        <f t="shared" ref="E60:F60" si="6">SUM(E44:E59)</f>
        <v>19605</v>
      </c>
      <c r="F60" s="68">
        <f t="shared" si="6"/>
        <v>0</v>
      </c>
      <c r="G60" s="69">
        <f>SUM(G44:G59)</f>
        <v>8550</v>
      </c>
      <c r="H60" s="69">
        <f t="shared" ref="H60:U60" si="7">SUM(H44:H59)</f>
        <v>9860</v>
      </c>
      <c r="I60" s="69">
        <f t="shared" si="7"/>
        <v>720</v>
      </c>
      <c r="J60" s="69">
        <f t="shared" si="7"/>
        <v>475</v>
      </c>
      <c r="K60" s="69">
        <f t="shared" si="7"/>
        <v>0</v>
      </c>
      <c r="L60" s="69">
        <f t="shared" si="7"/>
        <v>0</v>
      </c>
      <c r="M60" s="69">
        <f t="shared" si="7"/>
        <v>0</v>
      </c>
      <c r="N60" s="69">
        <f t="shared" si="7"/>
        <v>0</v>
      </c>
      <c r="O60" s="69">
        <f t="shared" si="7"/>
        <v>0</v>
      </c>
      <c r="P60" s="69">
        <f t="shared" si="7"/>
        <v>0</v>
      </c>
      <c r="Q60" s="69">
        <f t="shared" si="7"/>
        <v>0</v>
      </c>
      <c r="R60" s="69">
        <f t="shared" si="7"/>
        <v>0</v>
      </c>
      <c r="S60" s="69">
        <f t="shared" si="7"/>
        <v>0</v>
      </c>
      <c r="T60" s="69">
        <f t="shared" si="7"/>
        <v>0</v>
      </c>
      <c r="U60" s="70">
        <f t="shared" si="7"/>
        <v>0</v>
      </c>
    </row>
    <row r="62" spans="2:21" x14ac:dyDescent="0.25">
      <c r="B62" s="21" t="s">
        <v>56</v>
      </c>
    </row>
    <row r="63" spans="2:21" ht="15.75" thickBot="1" x14ac:dyDescent="0.3">
      <c r="B63" s="3" t="s">
        <v>57</v>
      </c>
      <c r="F63" s="2"/>
    </row>
    <row r="64" spans="2:21" ht="15.75" thickBot="1" x14ac:dyDescent="0.3">
      <c r="B64" s="71" t="s">
        <v>58</v>
      </c>
      <c r="C64" s="72" t="s">
        <v>59</v>
      </c>
      <c r="D64" s="139" t="s">
        <v>60</v>
      </c>
      <c r="E64" s="139"/>
      <c r="F64" s="73" t="s">
        <v>61</v>
      </c>
      <c r="G64" s="73" t="s">
        <v>62</v>
      </c>
      <c r="H64" s="73" t="s">
        <v>63</v>
      </c>
      <c r="I64" s="73" t="s">
        <v>64</v>
      </c>
      <c r="J64" s="74" t="s">
        <v>65</v>
      </c>
      <c r="K64" s="140" t="s">
        <v>66</v>
      </c>
      <c r="L64" s="141"/>
    </row>
    <row r="65" spans="2:20" x14ac:dyDescent="0.25">
      <c r="B65" s="28">
        <v>1.1000000000000001</v>
      </c>
      <c r="C65" s="75" t="s">
        <v>67</v>
      </c>
      <c r="D65" s="136" t="s">
        <v>68</v>
      </c>
      <c r="E65" s="136"/>
      <c r="F65" s="76"/>
      <c r="G65" s="77"/>
      <c r="H65" s="77"/>
      <c r="I65" s="77"/>
      <c r="J65" s="78">
        <v>145</v>
      </c>
      <c r="K65" s="137">
        <f>SUM(G65:J65)</f>
        <v>145</v>
      </c>
      <c r="L65" s="138"/>
    </row>
    <row r="66" spans="2:20" x14ac:dyDescent="0.25">
      <c r="B66" s="35">
        <v>1.2</v>
      </c>
      <c r="C66" s="79" t="s">
        <v>69</v>
      </c>
      <c r="D66" s="144"/>
      <c r="E66" s="144"/>
      <c r="F66" s="80"/>
      <c r="G66" s="81"/>
      <c r="H66" s="81"/>
      <c r="I66" s="81"/>
      <c r="J66" s="82"/>
      <c r="K66" s="145">
        <f t="shared" ref="K66:K80" si="8">SUM(G66:J66)</f>
        <v>0</v>
      </c>
      <c r="L66" s="146"/>
    </row>
    <row r="67" spans="2:20" x14ac:dyDescent="0.25">
      <c r="B67" s="35">
        <v>1.3</v>
      </c>
      <c r="C67" s="79" t="s">
        <v>69</v>
      </c>
      <c r="D67" s="144"/>
      <c r="E67" s="144"/>
      <c r="F67" s="80"/>
      <c r="G67" s="81"/>
      <c r="H67" s="81"/>
      <c r="I67" s="81"/>
      <c r="J67" s="82"/>
      <c r="K67" s="145">
        <f t="shared" si="8"/>
        <v>0</v>
      </c>
      <c r="L67" s="146"/>
    </row>
    <row r="68" spans="2:20" x14ac:dyDescent="0.25">
      <c r="B68" s="35">
        <v>1.4</v>
      </c>
      <c r="C68" s="79" t="s">
        <v>69</v>
      </c>
      <c r="D68" s="144"/>
      <c r="E68" s="144"/>
      <c r="F68" s="80"/>
      <c r="G68" s="81"/>
      <c r="H68" s="81"/>
      <c r="I68" s="81"/>
      <c r="J68" s="82"/>
      <c r="K68" s="145">
        <f t="shared" si="8"/>
        <v>0</v>
      </c>
      <c r="L68" s="146"/>
      <c r="P68" s="3" t="s">
        <v>70</v>
      </c>
    </row>
    <row r="69" spans="2:20" ht="15.75" thickBot="1" x14ac:dyDescent="0.3">
      <c r="B69" s="35">
        <v>1.5</v>
      </c>
      <c r="C69" s="79" t="s">
        <v>71</v>
      </c>
      <c r="D69" s="144"/>
      <c r="E69" s="144"/>
      <c r="F69" s="80"/>
      <c r="G69" s="81"/>
      <c r="H69" s="81"/>
      <c r="I69" s="81"/>
      <c r="J69" s="82"/>
      <c r="K69" s="145">
        <f t="shared" si="8"/>
        <v>0</v>
      </c>
      <c r="L69" s="146"/>
      <c r="P69" s="3" t="s">
        <v>72</v>
      </c>
    </row>
    <row r="70" spans="2:20" x14ac:dyDescent="0.25">
      <c r="B70" s="35" t="s">
        <v>44</v>
      </c>
      <c r="C70" s="79" t="s">
        <v>73</v>
      </c>
      <c r="D70" s="144"/>
      <c r="E70" s="144"/>
      <c r="F70" s="83"/>
      <c r="G70" s="84"/>
      <c r="H70" s="84"/>
      <c r="I70" s="84"/>
      <c r="J70" s="82"/>
      <c r="K70" s="145">
        <f t="shared" si="8"/>
        <v>0</v>
      </c>
      <c r="L70" s="146"/>
      <c r="P70" s="147" t="s">
        <v>74</v>
      </c>
      <c r="Q70" s="148"/>
      <c r="R70" s="148"/>
      <c r="S70" s="142">
        <f>E60</f>
        <v>19605</v>
      </c>
      <c r="T70" s="143"/>
    </row>
    <row r="71" spans="2:20" x14ac:dyDescent="0.25">
      <c r="B71" s="35" t="s">
        <v>46</v>
      </c>
      <c r="C71" s="79" t="s">
        <v>73</v>
      </c>
      <c r="D71" s="144"/>
      <c r="E71" s="144"/>
      <c r="F71" s="83"/>
      <c r="G71" s="84"/>
      <c r="H71" s="84"/>
      <c r="I71" s="84"/>
      <c r="J71" s="82"/>
      <c r="K71" s="145">
        <f t="shared" si="8"/>
        <v>0</v>
      </c>
      <c r="L71" s="146"/>
      <c r="P71" s="108" t="s">
        <v>75</v>
      </c>
      <c r="Q71" s="109"/>
      <c r="R71" s="109"/>
      <c r="S71" s="149">
        <f>G81+H81+I81</f>
        <v>0</v>
      </c>
      <c r="T71" s="150"/>
    </row>
    <row r="72" spans="2:20" ht="15.75" thickBot="1" x14ac:dyDescent="0.3">
      <c r="B72" s="35" t="s">
        <v>47</v>
      </c>
      <c r="C72" s="79" t="s">
        <v>73</v>
      </c>
      <c r="D72" s="144"/>
      <c r="E72" s="144"/>
      <c r="F72" s="83"/>
      <c r="G72" s="84"/>
      <c r="H72" s="84"/>
      <c r="I72" s="84"/>
      <c r="J72" s="82"/>
      <c r="K72" s="145">
        <f t="shared" si="8"/>
        <v>0</v>
      </c>
      <c r="L72" s="146"/>
      <c r="P72" s="151" t="s">
        <v>76</v>
      </c>
      <c r="Q72" s="152"/>
      <c r="R72" s="152"/>
      <c r="S72" s="153">
        <f>J81</f>
        <v>145</v>
      </c>
      <c r="T72" s="154"/>
    </row>
    <row r="73" spans="2:20" ht="15.75" thickBot="1" x14ac:dyDescent="0.3">
      <c r="B73" s="35" t="s">
        <v>48</v>
      </c>
      <c r="C73" s="79" t="s">
        <v>73</v>
      </c>
      <c r="D73" s="144"/>
      <c r="E73" s="144"/>
      <c r="F73" s="85"/>
      <c r="G73" s="84"/>
      <c r="H73" s="84"/>
      <c r="I73" s="84"/>
      <c r="J73" s="82"/>
      <c r="K73" s="145">
        <f t="shared" si="8"/>
        <v>0</v>
      </c>
      <c r="L73" s="146"/>
      <c r="P73" s="86"/>
      <c r="S73" s="155">
        <f>SUM(S70:T72)</f>
        <v>19750</v>
      </c>
      <c r="T73" s="156"/>
    </row>
    <row r="74" spans="2:20" x14ac:dyDescent="0.25">
      <c r="B74" s="35" t="s">
        <v>49</v>
      </c>
      <c r="C74" s="79" t="s">
        <v>73</v>
      </c>
      <c r="D74" s="144"/>
      <c r="E74" s="144"/>
      <c r="F74" s="85"/>
      <c r="G74" s="84"/>
      <c r="H74" s="84"/>
      <c r="I74" s="84"/>
      <c r="J74" s="82"/>
      <c r="K74" s="145">
        <f t="shared" si="8"/>
        <v>0</v>
      </c>
      <c r="L74" s="146"/>
    </row>
    <row r="75" spans="2:20" x14ac:dyDescent="0.25">
      <c r="B75" s="35">
        <v>2.2000000000000002</v>
      </c>
      <c r="C75" s="79" t="s">
        <v>69</v>
      </c>
      <c r="D75" s="144"/>
      <c r="E75" s="144"/>
      <c r="F75" s="85"/>
      <c r="G75" s="84"/>
      <c r="H75" s="84"/>
      <c r="I75" s="84"/>
      <c r="J75" s="82"/>
      <c r="K75" s="145">
        <f t="shared" si="8"/>
        <v>0</v>
      </c>
      <c r="L75" s="146"/>
    </row>
    <row r="76" spans="2:20" x14ac:dyDescent="0.25">
      <c r="B76" s="35">
        <v>2.2999999999999998</v>
      </c>
      <c r="C76" s="79" t="s">
        <v>71</v>
      </c>
      <c r="D76" s="144"/>
      <c r="E76" s="144"/>
      <c r="F76" s="85"/>
      <c r="G76" s="84"/>
      <c r="H76" s="84"/>
      <c r="I76" s="84"/>
      <c r="J76" s="82"/>
      <c r="K76" s="145">
        <f t="shared" si="8"/>
        <v>0</v>
      </c>
      <c r="L76" s="146"/>
    </row>
    <row r="77" spans="2:20" x14ac:dyDescent="0.25">
      <c r="B77" s="35" t="s">
        <v>50</v>
      </c>
      <c r="C77" s="79" t="s">
        <v>69</v>
      </c>
      <c r="D77" s="144"/>
      <c r="E77" s="144"/>
      <c r="F77" s="87"/>
      <c r="G77" s="81"/>
      <c r="H77" s="81"/>
      <c r="I77" s="81"/>
      <c r="J77" s="82"/>
      <c r="K77" s="145">
        <f t="shared" si="8"/>
        <v>0</v>
      </c>
      <c r="L77" s="146"/>
    </row>
    <row r="78" spans="2:20" x14ac:dyDescent="0.25">
      <c r="B78" s="35" t="s">
        <v>51</v>
      </c>
      <c r="C78" s="79" t="s">
        <v>69</v>
      </c>
      <c r="D78" s="144"/>
      <c r="E78" s="144"/>
      <c r="F78" s="87"/>
      <c r="G78" s="81"/>
      <c r="H78" s="81"/>
      <c r="I78" s="81"/>
      <c r="J78" s="82"/>
      <c r="K78" s="145">
        <f t="shared" si="8"/>
        <v>0</v>
      </c>
      <c r="L78" s="146"/>
    </row>
    <row r="79" spans="2:20" x14ac:dyDescent="0.25">
      <c r="B79" s="35" t="s">
        <v>52</v>
      </c>
      <c r="C79" s="79" t="s">
        <v>69</v>
      </c>
      <c r="D79" s="144"/>
      <c r="E79" s="144"/>
      <c r="F79" s="87"/>
      <c r="G79" s="81"/>
      <c r="H79" s="81"/>
      <c r="I79" s="81"/>
      <c r="J79" s="82"/>
      <c r="K79" s="145">
        <f t="shared" si="8"/>
        <v>0</v>
      </c>
      <c r="L79" s="146"/>
    </row>
    <row r="80" spans="2:20" ht="15.75" thickBot="1" x14ac:dyDescent="0.3">
      <c r="B80" s="39" t="s">
        <v>53</v>
      </c>
      <c r="C80" s="88" t="s">
        <v>69</v>
      </c>
      <c r="D80" s="157"/>
      <c r="E80" s="157"/>
      <c r="F80" s="89"/>
      <c r="G80" s="90"/>
      <c r="H80" s="90"/>
      <c r="I80" s="90"/>
      <c r="J80" s="91"/>
      <c r="K80" s="158">
        <f t="shared" si="8"/>
        <v>0</v>
      </c>
      <c r="L80" s="159"/>
    </row>
    <row r="81" spans="6:12" ht="15.75" thickBot="1" x14ac:dyDescent="0.3">
      <c r="F81" s="92">
        <f t="shared" ref="F81:J81" si="9">SUM(F65:F80)</f>
        <v>0</v>
      </c>
      <c r="G81" s="93">
        <f t="shared" si="9"/>
        <v>0</v>
      </c>
      <c r="H81" s="94">
        <f t="shared" si="9"/>
        <v>0</v>
      </c>
      <c r="I81" s="94">
        <f t="shared" si="9"/>
        <v>0</v>
      </c>
      <c r="J81" s="95">
        <f t="shared" si="9"/>
        <v>145</v>
      </c>
      <c r="K81" s="160">
        <f>SUM(K65:K80)</f>
        <v>145</v>
      </c>
      <c r="L81" s="161"/>
    </row>
  </sheetData>
  <sheetProtection password="C784" sheet="1" objects="1" scenarios="1"/>
  <mergeCells count="87">
    <mergeCell ref="D80:E80"/>
    <mergeCell ref="K80:L80"/>
    <mergeCell ref="K81:L81"/>
    <mergeCell ref="D77:E77"/>
    <mergeCell ref="K77:L77"/>
    <mergeCell ref="D78:E78"/>
    <mergeCell ref="K78:L78"/>
    <mergeCell ref="D79:E79"/>
    <mergeCell ref="K79:L79"/>
    <mergeCell ref="S73:T73"/>
    <mergeCell ref="D74:E74"/>
    <mergeCell ref="K74:L74"/>
    <mergeCell ref="D76:E76"/>
    <mergeCell ref="K76:L76"/>
    <mergeCell ref="D75:E75"/>
    <mergeCell ref="K75:L75"/>
    <mergeCell ref="D71:E71"/>
    <mergeCell ref="K71:L71"/>
    <mergeCell ref="P71:R71"/>
    <mergeCell ref="D73:E73"/>
    <mergeCell ref="K73:L73"/>
    <mergeCell ref="S71:T71"/>
    <mergeCell ref="D72:E72"/>
    <mergeCell ref="K72:L72"/>
    <mergeCell ref="P72:R72"/>
    <mergeCell ref="S72:T72"/>
    <mergeCell ref="S70:T70"/>
    <mergeCell ref="D66:E66"/>
    <mergeCell ref="K66:L66"/>
    <mergeCell ref="D67:E67"/>
    <mergeCell ref="K67:L67"/>
    <mergeCell ref="D68:E68"/>
    <mergeCell ref="K68:L68"/>
    <mergeCell ref="D69:E69"/>
    <mergeCell ref="K69:L69"/>
    <mergeCell ref="D70:E70"/>
    <mergeCell ref="K70:L70"/>
    <mergeCell ref="P70:R70"/>
    <mergeCell ref="D65:E65"/>
    <mergeCell ref="K65:L65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D64:E64"/>
    <mergeCell ref="K64:L64"/>
    <mergeCell ref="C50:D50"/>
    <mergeCell ref="C38:D38"/>
    <mergeCell ref="C39:D39"/>
    <mergeCell ref="B42:B43"/>
    <mergeCell ref="C42:D43"/>
    <mergeCell ref="C45:D45"/>
    <mergeCell ref="C46:D46"/>
    <mergeCell ref="C47:D47"/>
    <mergeCell ref="C48:D48"/>
    <mergeCell ref="C49:D49"/>
    <mergeCell ref="E42:E43"/>
    <mergeCell ref="C44:D44"/>
    <mergeCell ref="C32:D32"/>
    <mergeCell ref="C33:D33"/>
    <mergeCell ref="C34:D34"/>
    <mergeCell ref="C35:D35"/>
    <mergeCell ref="C36:D36"/>
    <mergeCell ref="C37:D37"/>
    <mergeCell ref="C31:D31"/>
    <mergeCell ref="B22:B23"/>
    <mergeCell ref="C22:D23"/>
    <mergeCell ref="E22:E23"/>
    <mergeCell ref="G22:U22"/>
    <mergeCell ref="C24:D24"/>
    <mergeCell ref="C25:D25"/>
    <mergeCell ref="C26:D26"/>
    <mergeCell ref="C27:D27"/>
    <mergeCell ref="C28:D28"/>
    <mergeCell ref="C29:D29"/>
    <mergeCell ref="C30:D30"/>
    <mergeCell ref="H11:U19"/>
    <mergeCell ref="H4:U4"/>
    <mergeCell ref="H5:U5"/>
    <mergeCell ref="H6:U6"/>
    <mergeCell ref="H7:U8"/>
    <mergeCell ref="H9:U10"/>
  </mergeCells>
  <conditionalFormatting sqref="E24">
    <cfRule type="cellIs" dxfId="1" priority="2" operator="equal">
      <formula>V24</formula>
    </cfRule>
  </conditionalFormatting>
  <conditionalFormatting sqref="E25:E39">
    <cfRule type="cellIs" dxfId="0" priority="1" operator="equal">
      <formula>V25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A</vt:lpstr>
    </vt:vector>
  </TitlesOfParts>
  <Company>Health and Safety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Dobbin</dc:creator>
  <cp:lastModifiedBy>Colin Butler</cp:lastModifiedBy>
  <cp:lastPrinted>2019-07-23T12:57:21Z</cp:lastPrinted>
  <dcterms:created xsi:type="dcterms:W3CDTF">2019-07-18T17:08:29Z</dcterms:created>
  <dcterms:modified xsi:type="dcterms:W3CDTF">2019-07-23T12:58:21Z</dcterms:modified>
</cp:coreProperties>
</file>