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
    </mc:Choice>
  </mc:AlternateContent>
  <workbookProtection workbookAlgorithmName="SHA-512" workbookHashValue="2528Ik+q7ooUg/ariUI2r8CuWgFyFpgIo5Bj19Da3FOLRrrzyKiy42qpNVo2dIk9G0mi0CDvxGI3YV7JH0okNA==" workbookSaltValue="Lm7noQLSg/DoRADc6SJz1A==" workbookSpinCount="100000" lockStructure="1"/>
  <bookViews>
    <workbookView xWindow="0" yWindow="0" windowWidth="19050" windowHeight="7270"/>
  </bookViews>
  <sheets>
    <sheet name="Coversheet" sheetId="5" r:id="rId1"/>
    <sheet name="Index" sheetId="8" r:id="rId2"/>
    <sheet name="Instructions Please Read" sheetId="6" r:id="rId3"/>
    <sheet name="Scenario Details" sheetId="12" r:id="rId4"/>
    <sheet name="Price Evaluation" sheetId="11"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1" l="1"/>
  <c r="F46" i="11"/>
  <c r="F45" i="11"/>
  <c r="F42" i="11"/>
  <c r="F41" i="11"/>
  <c r="D32" i="11"/>
  <c r="D31" i="11"/>
  <c r="D34" i="11"/>
  <c r="D33" i="11"/>
  <c r="F24" i="11"/>
  <c r="F23" i="11"/>
  <c r="F22" i="11"/>
  <c r="F21" i="11"/>
  <c r="F20" i="11"/>
  <c r="F19" i="11"/>
  <c r="F18" i="11"/>
  <c r="F17" i="11"/>
  <c r="F16" i="11"/>
  <c r="F15" i="11"/>
  <c r="F14" i="11"/>
  <c r="F13" i="11"/>
  <c r="F12" i="11"/>
  <c r="F11" i="11"/>
  <c r="F10" i="11"/>
  <c r="E46" i="11" l="1"/>
  <c r="E49" i="11" l="1"/>
  <c r="E45" i="11"/>
  <c r="E42" i="11"/>
  <c r="E41" i="11"/>
  <c r="E52" i="11" s="1"/>
  <c r="E54" i="11" l="1"/>
  <c r="B36" i="11" l="1"/>
  <c r="E11" i="11" l="1"/>
  <c r="E12" i="11"/>
  <c r="E13" i="11"/>
  <c r="E14" i="11"/>
  <c r="E15" i="11"/>
  <c r="E16" i="11"/>
  <c r="E17" i="11"/>
  <c r="E18" i="11"/>
  <c r="E19" i="11"/>
  <c r="E20" i="11"/>
  <c r="E21" i="11"/>
  <c r="E22" i="11"/>
  <c r="E23" i="11"/>
  <c r="E24" i="11"/>
  <c r="E10" i="11"/>
  <c r="E26" i="11" l="1"/>
  <c r="B3" i="11" l="1"/>
</calcChain>
</file>

<file path=xl/sharedStrings.xml><?xml version="1.0" encoding="utf-8"?>
<sst xmlns="http://schemas.openxmlformats.org/spreadsheetml/2006/main" count="157" uniqueCount="121">
  <si>
    <t>Staff and Students (cumulative)</t>
  </si>
  <si>
    <t>Total</t>
  </si>
  <si>
    <t>Students</t>
  </si>
  <si>
    <t>Teaching Staff</t>
  </si>
  <si>
    <t xml:space="preserve">Administration Staff </t>
  </si>
  <si>
    <t>Teaching Support Staff</t>
  </si>
  <si>
    <t>Name of School</t>
  </si>
  <si>
    <t>Name of Trust</t>
  </si>
  <si>
    <t xml:space="preserve">Type/phase </t>
  </si>
  <si>
    <t>Primary</t>
  </si>
  <si>
    <t>Age Range</t>
  </si>
  <si>
    <t>Year of opening</t>
  </si>
  <si>
    <t>Description</t>
  </si>
  <si>
    <t>Unit Cost</t>
  </si>
  <si>
    <t>Tython Primary School</t>
  </si>
  <si>
    <t>4 to 11</t>
  </si>
  <si>
    <t xml:space="preserve">Number of data points </t>
  </si>
  <si>
    <t>Location</t>
  </si>
  <si>
    <t>Number of pupils when full</t>
  </si>
  <si>
    <r>
      <rPr>
        <b/>
        <sz val="10"/>
        <color rgb="FF0D0D0D"/>
        <rFont val="Arial"/>
        <family val="2"/>
      </rPr>
      <t>1.1 Laptop Device Touch-screen (Student)</t>
    </r>
    <r>
      <rPr>
        <sz val="10"/>
        <color rgb="FF0D0D0D"/>
        <rFont val="Arial"/>
        <family val="2"/>
      </rPr>
      <t xml:space="preserve">
The Bidder shall provide portable devices which can be used for a continuous period of time (minimum morning or afternoon School session) without the need to re-charge the battery. The device must be rugged in design and suitable for an educational environment. It must be capable of undertaking moderately intense simultaneous tasks and running the provided standard and curricular software. The device must be age appropriate (moved with little effort, appropriate screen and keyboard size, minimal heat output, etc.) and be capable of capturing visual and audio content using inbuilt facilities. The device must be able to be managed and woken remotely to enable overnight updates to occur.  The device must have a minimum 11” touch screen. 
</t>
    </r>
  </si>
  <si>
    <r>
      <rPr>
        <b/>
        <sz val="10"/>
        <color rgb="FF000000"/>
        <rFont val="Arial"/>
        <family val="2"/>
      </rPr>
      <t>1.2 Tablet Device (Student)</t>
    </r>
    <r>
      <rPr>
        <sz val="10"/>
        <color rgb="FF000000"/>
        <rFont val="Arial"/>
        <family val="2"/>
      </rPr>
      <t xml:space="preserve">
The Bidder shall provide a ruggedly designed, age appropriate (weight, screen size, protective casing) tablet device with a touch screen interface. The device should be capable of running a version of the provided standard or curricular software and be used for a continuous period of time (preferably all day) without the need to re-charge the battery. The device should be capable of capturing visual and audio content using inbuilt facilities. It should have a minimum screen size of 9”.
</t>
    </r>
  </si>
  <si>
    <r>
      <rPr>
        <b/>
        <sz val="10"/>
        <color rgb="FF000000"/>
        <rFont val="Arial"/>
        <family val="2"/>
      </rPr>
      <t>1.3 High Specification Desktop Device (Student</t>
    </r>
    <r>
      <rPr>
        <sz val="10"/>
        <color rgb="FF000000"/>
        <rFont val="Arial"/>
        <family val="2"/>
      </rPr>
      <t xml:space="preserve">)
The Bidder shall provide a high specification desktop device which must be able to undertake highly intense simultaneous tasks and facilitate the use of computer aided design, music, graphics, video editing. The monitor must be robust, height adjustable with inbuilt speakers. It should have a high resolution with screen size a minimum of 21”.
</t>
    </r>
  </si>
  <si>
    <r>
      <rPr>
        <b/>
        <sz val="10"/>
        <color rgb="FF000000"/>
        <rFont val="Arial"/>
        <family val="2"/>
      </rPr>
      <t>1.5 Laptop Device (SMT)</t>
    </r>
    <r>
      <rPr>
        <sz val="10"/>
        <color rgb="FF000000"/>
        <rFont val="Arial"/>
        <family val="2"/>
      </rPr>
      <t xml:space="preserve">
The Bidder shall provide portable devices which can be used for a continuous period of time (minimum morning or afternoon School session) without the need to re-charge the battery. The device must be rugged in design and suitable for an educational environment. It must be capable of undertaking moderately intense simultaneous tasks and running the provided standard and curricular software. The device must be capable of capturing visual and audio content using inbuilt facilities. The device must be able to be managed and woken remotely to enable overnight updates to occur.
In addition the device must:
1) Have an appropriate carrying case.
2) Allow simple connection to the classroom AV solution (Mini display port)
3) Minimum 13” touch screen
4) SSD storage
</t>
    </r>
  </si>
  <si>
    <r>
      <rPr>
        <b/>
        <sz val="10"/>
        <color rgb="FF000000"/>
        <rFont val="Arial"/>
        <family val="2"/>
      </rPr>
      <t xml:space="preserve">1.6 Desktop Device (Admin)
</t>
    </r>
    <r>
      <rPr>
        <sz val="10"/>
        <color rgb="FF000000"/>
        <rFont val="Arial"/>
        <family val="2"/>
      </rPr>
      <t xml:space="preserve">
The Bidder shall provide a desktop device which is robust in design and suitable for an educational environment. The device shall be capable of undertaking moderately intense simultaneous tasks and be capable of running the provided standard or curricular software. The monitor must be robust, height adjustable. Its screen size must be a minimum of 22” and have a resolution that is at least equal to its connected device.  The device will be of a small form factor or All-in-One design.
</t>
    </r>
  </si>
  <si>
    <r>
      <rPr>
        <b/>
        <sz val="10"/>
        <color rgb="FF0D0D0D"/>
        <rFont val="Arial"/>
        <family val="2"/>
      </rPr>
      <t>1.7 Mobile Storage for Portable Devices (Laptops)</t>
    </r>
    <r>
      <rPr>
        <sz val="10"/>
        <color rgb="FF0D0D0D"/>
        <rFont val="Arial"/>
        <family val="2"/>
      </rPr>
      <t xml:space="preserve">
The Bidder shall provide robust, secure, networked storage facility/facilities in order to simultaneously charge the suggested portable devices. The unit must include suitable cooling and anti-theft facilities, and accommodate 16 devices.
</t>
    </r>
  </si>
  <si>
    <r>
      <rPr>
        <b/>
        <sz val="10"/>
        <color rgb="FF0D0D0D"/>
        <rFont val="Arial"/>
        <family val="2"/>
      </rPr>
      <t>1.8 Printer (Standard)</t>
    </r>
    <r>
      <rPr>
        <sz val="10"/>
        <color rgb="FF0D0D0D"/>
        <rFont val="Arial"/>
        <family val="2"/>
      </rPr>
      <t xml:space="preserve">
The Bidder shall provide A4 mono printer that prints documents/images on a range of stationery with a reduced total cost of ownership with regards toner use/costs. The printer must facilitate a medium volume of prints by a moderate number of users and be compatible with the suggested user identified print release and print management facilities. 
</t>
    </r>
  </si>
  <si>
    <r>
      <rPr>
        <b/>
        <sz val="10"/>
        <color rgb="FF0D0D0D"/>
        <rFont val="Arial"/>
        <family val="2"/>
      </rPr>
      <t>1.9 Multifunction Device (MFD)</t>
    </r>
    <r>
      <rPr>
        <sz val="10"/>
        <color rgb="FF0D0D0D"/>
        <rFont val="Arial"/>
        <family val="2"/>
      </rPr>
      <t xml:space="preserve">
The Bidder shall provide an MFD for reprographics and wider use across the site; a reduced total cost of ownership with regards toner use/costs must be considered. The printer must facilitate a high volume of prints and be compatible with the suggested user identified print release and print management facilities.  
</t>
    </r>
  </si>
  <si>
    <r>
      <rPr>
        <b/>
        <sz val="10"/>
        <color rgb="FF000000"/>
        <rFont val="Arial"/>
        <family val="2"/>
      </rPr>
      <t>1.4 Laptop Device (Teacher)</t>
    </r>
    <r>
      <rPr>
        <sz val="10"/>
        <color rgb="FF000000"/>
        <rFont val="Arial"/>
        <family val="2"/>
      </rPr>
      <t xml:space="preserve">
The Bidder shall provide portable devices which can be used for a continuous period of time (minimum morning or afternoon School session) without the need to re-charge the battery. The device must be rugged in design and suitable for an educational environment. It must be capable of undertaking moderately intense simultaneous tasks and running the provided standard and curricular software. The device must be capable of capturing visual and audio content using inbuilt facilities. The device must be able to be managed and woken remotely to enable overnight updates to occur.
In addition the device must:
1) Have an appropriate carrying case.
2) Allow simple connection to the classroom AV solution (via HDMI connectivity)
3) Minimum 14” screen
4) SSD storage
</t>
    </r>
  </si>
  <si>
    <r>
      <rPr>
        <b/>
        <sz val="10"/>
        <color rgb="FF0D0D0D"/>
        <rFont val="Arial"/>
        <family val="2"/>
      </rPr>
      <t>1.12 High Brightness Projection (Large space)</t>
    </r>
    <r>
      <rPr>
        <sz val="10"/>
        <color rgb="FF0D0D0D"/>
        <rFont val="Arial"/>
        <family val="2"/>
      </rPr>
      <t xml:space="preserve">
The Bidder shall provide a solution that permits remote controlled projection from a connected device onto a large surface area (e.g. in the School hall) taking into consideration increased light levels in this area. The solution should consider the total cost of ownership and seek to extend bulb life (remote monitoring of bulb life, ability to power down and adjust settings). The solution must provide connection to staff device and speakers (included).
</t>
    </r>
  </si>
  <si>
    <r>
      <rPr>
        <b/>
        <sz val="10"/>
        <color rgb="FF0D0D0D"/>
        <rFont val="Arial"/>
        <family val="2"/>
      </rPr>
      <t xml:space="preserve">1.10 Interactive AV </t>
    </r>
    <r>
      <rPr>
        <sz val="10"/>
        <color rgb="FF0D0D0D"/>
        <rFont val="Arial"/>
        <family val="2"/>
      </rPr>
      <t xml:space="preserve">
The Bidder shall provide a network enabled interactive teaching and learning device with associated software. The Bidder is guided to consider TCO implications and flexibility of the solution. Features should include an economy mode and the ability for the device to be centrally managed (power down etc.). If not provided with audio facilities, it must be compatible with the classroom speakers described below. The unit must be mobile and/or height adjustable and a minimum of 70”.  The Trust current solution is detailed in Appendix A1. Where an alternative to the Trust’s current solution is proposed, the Bidder shall provide a clear rationale for suitability of the proposed solution.
</t>
    </r>
  </si>
  <si>
    <r>
      <rPr>
        <b/>
        <sz val="10"/>
        <color rgb="FF0D0D0D"/>
        <rFont val="Arial"/>
        <family val="2"/>
      </rPr>
      <t>1.11 Classroom Speakers</t>
    </r>
    <r>
      <rPr>
        <sz val="10"/>
        <color rgb="FF0D0D0D"/>
        <rFont val="Arial"/>
        <family val="2"/>
      </rPr>
      <t xml:space="preserve">
Where speakers are not included in Interactive teaching and learning device, The Bidder shall provide a robust stereo speaker solution for use in the classroom with easily accessible controls.
</t>
    </r>
  </si>
  <si>
    <r>
      <rPr>
        <b/>
        <sz val="10"/>
        <color rgb="FF0D0D0D"/>
        <rFont val="Arial"/>
        <family val="2"/>
      </rPr>
      <t>1.13 Projection Screen</t>
    </r>
    <r>
      <rPr>
        <sz val="10"/>
        <color rgb="FF0D0D0D"/>
        <rFont val="Arial"/>
        <family val="2"/>
      </rPr>
      <t xml:space="preserve">
The Bidder shall provide a remote controlled retractable projection screen to accompany the High Brightness Projection above. This should be capable of displaying the maximum recommended image of the projector.
</t>
    </r>
  </si>
  <si>
    <r>
      <rPr>
        <b/>
        <sz val="10"/>
        <color rgb="FF0D0D0D"/>
        <rFont val="Arial"/>
        <family val="2"/>
      </rPr>
      <t>1.15 Public Address System (PA)</t>
    </r>
    <r>
      <rPr>
        <sz val="10"/>
        <color rgb="FF0D0D0D"/>
        <rFont val="Arial"/>
        <family val="2"/>
      </rPr>
      <t xml:space="preserve">
The Bidder shall provide a mobile public address system comprising 2 wireless microphones, amplifier with a range of inputs, 2 speakers capable of broadcasting voice and music clearly to a large assembly space.  
</t>
    </r>
  </si>
  <si>
    <t>3.1 Training - Technical</t>
  </si>
  <si>
    <t>Education Technology</t>
  </si>
  <si>
    <t>Reference Number</t>
  </si>
  <si>
    <t>RM6103</t>
  </si>
  <si>
    <t>Please insert your organisation name in the text box below</t>
  </si>
  <si>
    <t>© Crown copyright 2018</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</si>
  <si>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</si>
  <si>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</si>
  <si>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</si>
  <si>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5. Note all calculations in this Pricing Matrix are automated and rounded up to two decimal places</t>
  </si>
  <si>
    <t>After completing this Pricing Matrix you MUST:</t>
  </si>
  <si>
    <t xml:space="preserve">2. Upload your completed Pricing Matrix via the e-Sourcing Suite prior to the Tender submission deadline.  </t>
  </si>
  <si>
    <t>Highlighted Cells</t>
  </si>
  <si>
    <t>Note all automated calculations are rounded up to two decimal places</t>
  </si>
  <si>
    <t>Failure to insert a Price in the YELLOW cells may result in your Tender being deemed non-compliant and may be rejected from this competition.</t>
  </si>
  <si>
    <t>Your prices should compare with the quality of your offer.</t>
  </si>
  <si>
    <t xml:space="preserve">The price submitted must be sustainable and include your operating overhead costs and profit.    </t>
  </si>
  <si>
    <t xml:space="preserve">The prices submitted must: 
- exclude VAT
- be exclusive of expenses/travel and subsistence.
- where a Price (£) is requested be in British pounds sterling and to two decimal places i.e.(£25) would be £25.00
</t>
  </si>
  <si>
    <t>Do not alter, amend or change the format or layout of the Attachment 3 - Pricing Matrix.</t>
  </si>
  <si>
    <t>For ease please click on the links below to navigate to a page and click back to return to the Index page</t>
  </si>
  <si>
    <t>Index</t>
  </si>
  <si>
    <t>Coversheet</t>
  </si>
  <si>
    <t>Pricing Instructions Please Read</t>
  </si>
  <si>
    <t>Tab</t>
  </si>
  <si>
    <t>Evaluated Sections</t>
  </si>
  <si>
    <t>Non Evaluated Section</t>
  </si>
  <si>
    <t>Click to return to Index Page</t>
  </si>
  <si>
    <t>Organisation Name</t>
  </si>
  <si>
    <t>Key</t>
  </si>
  <si>
    <t>Education Technology: Index Page</t>
  </si>
  <si>
    <t xml:space="preserve">Education Technology: Instructions Please Read  </t>
  </si>
  <si>
    <t>Number Required</t>
  </si>
  <si>
    <t xml:space="preserve">A1 - Equipment </t>
  </si>
  <si>
    <t>A1 Total Price</t>
  </si>
  <si>
    <t>Cost</t>
  </si>
  <si>
    <t>B1 Total Price</t>
  </si>
  <si>
    <t xml:space="preserve">Education Technology: Price Evaluation </t>
  </si>
  <si>
    <t xml:space="preserve">B1 - Infrastructure </t>
  </si>
  <si>
    <r>
      <rPr>
        <b/>
        <sz val="11"/>
        <color theme="1"/>
        <rFont val="Arial"/>
        <family val="2"/>
      </rPr>
      <t>2.1 Network Infrastructure</t>
    </r>
    <r>
      <rPr>
        <sz val="11"/>
        <color theme="1"/>
        <rFont val="Arial"/>
        <family val="2"/>
      </rPr>
      <t xml:space="preserve">
The Bidder shall provide an enterprise-level LAN infrastructure which maximises the bandwidth between servers and the core as well as between the core and all edge devices by:
taking account of the maximum bandwidth of the server network interface(s);
providing as a minimum the following bandwidth between the core switch(es) and edge switch stack(s) via a minimum of 2 x bonded (Active/Active) links per stack
Number of edge switches* in a stack                                                         Bandwidth back to the core
1 to 4                                                                                                          20 Gbps
5 to 6                                                                                                          30 Gbps
7 to 8                                                                                                          40 Gbps
9 to 10                                                                                                        50 Gbps
 *  Assuming a maximum of 48 ports per switch
maximising the bandwidth between switches within each stack, such that:
edge switches shall be stacked using specific and dedicated stacking port(s) to enable high speed communication between each switch in the stack as a part of a dedicated resilient architecture;
edge switch stacks shall be configured with a single IP address, so that the stack can be managed as a single entity;
stacking methodology shall support 40 Gbps interconnects between switches in a stack, without the use of link aggregation, bonding of links or similar technologies. The Bidder shall provide a rationale for stacking technology(s) used;
where multiple core switches are provided, these shall be connected/stacked with appropriate bandwidth coherent with the wider infrastructure design. The Bidder shall provide a rationale for the bandwidth proposed;
providing a minimum of 1 Gbps connectivity to the user device deployed to the desktop;
providing the required bandwidth to devices and infrastructure equipment that require a higher bandwidth, including but not limited to media devices and Wi-Fi APs;
the solution being scalable to accommodate future developments and flexibility of deployment as well as accommodating legacy equipment as required. The Bidder shall state how emerging standards might be integrated into the network; it shall also have sufficient surplus PoE to enable the deployment of additional devices;
can accommodate at least one additional module per chassis (where a chassis is provided) or can otherwise be upgraded when additional capacity is required in the future;
having a manufacturer warranty and support arrangement (telephone, email and web), including but not limited to licences, software enhancements and firmware updates, providing 5 years of cover as a minimum;
including an onsite, manufacturer approved, system administrator training package, appropriate to the scale of the solution as recommended by the manufacturer;
being Energy Efficient Ethernet compliant to a minimum of 802.3az standard or equivalent;
having central management tools that can be used to configure the switching (core and edge), monitor performance and provide alerts in the event of a failure;
supporting the elements of the proposed solution that require PoE, in compliance with the IEEE 802.3af/at (as required) standard, including but not limited to: wireless access points, CCTV, Access Control systems, automated registration points and VoIP equipment;
having sufficient active ports to support connectivity for 100% of terminated data points across the site (see expected data point number at start of this section);
having a minimum of 25% PoE provision, stating how the power output is calculated and how 25% is achieved; also providing details of PoE equipment loads and PoE Switch outputs, appropriate to cabinet patching and switch locations;
having a core switch design that is resilient against the failure of any single component, including but not limited to redundant power supply and management modules;
being suitable for integration into a wider technical solution or support arrangement, if necessary, for example an estate wide solution, providing details on the standards which will enable this to occur.
providing for each switch a configuration file that allows it to be reset to the configuration set at User Acceptance Testing, with logging of any changes made to configuration up to and including the defects liability period;
providing confirmation that the proposed solution supports the following conditions and standards as a minimum:
that LLDP-Med is implemented in PoE+ switches
that all switches have a minimum of 512mb of memory
that the switch topology supports a minimum of 16000 MAC addresses
that the network supports standards for spanning tree, e.g. MST / RST
uses non-blocking switch fabric
that all switches, access points, controllers, etc. are sourced from a UK distributor, and have a valid UK warranty
that the UK distributor of the switch infrastructure has been consulted on the design of the active network.
</t>
    </r>
  </si>
  <si>
    <r>
      <rPr>
        <b/>
        <u/>
        <sz val="10"/>
        <color rgb="FF000000"/>
        <rFont val="Arial"/>
        <family val="2"/>
      </rPr>
      <t>YELLOW CELLS-</t>
    </r>
    <r>
      <rPr>
        <sz val="10"/>
        <color rgb="FF000000"/>
        <rFont val="Arial"/>
        <family val="2"/>
      </rPr>
      <t xml:space="preserve"> (Tab 'Pricing Evaluation')
You MUST enter a Price (£) into the cells highlighted in YELLOW.
</t>
    </r>
  </si>
  <si>
    <t>Cells in Tab 'Price Evaluation' are highlighted as below.</t>
  </si>
  <si>
    <t>Further instruction for populating YELLOW cells for Tab 'Price Evaluation'</t>
  </si>
  <si>
    <t>Further instructions For Lot 1 Pricing Matrix</t>
  </si>
  <si>
    <r>
      <rPr>
        <b/>
        <sz val="11"/>
        <color theme="1"/>
        <rFont val="Arial"/>
        <family val="2"/>
      </rPr>
      <t>2.2 Wireless solution</t>
    </r>
    <r>
      <rPr>
        <sz val="11"/>
        <color theme="1"/>
        <rFont val="Arial"/>
        <family val="2"/>
      </rPr>
      <t xml:space="preserve">
The Bidder shall provide an enterprise-level wireless solution which will support a high number, and high density, of educational users by:
maximising the bandwidth between the AP and the switch. The Bidder shall provide a rationale for the number of Ethernet ports on the AP, the total available bandwidth between the AP and switch, and how this supports the wireless throughput of the AP;
maximising the bandwidth between the AP and user devices by providing high performance AP. The Bidder shall provide a rationale for the number of aerials, spatial streams and specific technology used in the AP, and how this supports the wireless standards associated with new (and legacy) devices;
maximising AP number to ensure high backhaul bandwidth to each space, in line with the planned occupation level, to support simultaneous use without degradation in performance. The Bidder shall provide a rationale for the number of Wireless Access Points (WAPs) proposed and demonstrate how this maximises the available bandwidth;
providing blanket coverage throughout the School building which ensures connectivity is maintained at a high level whilst users roam around the building;
providing active signal management and load balancing of user/device connectivity, and provide rationale for how this is achieved;
providing dual band connectivity, and integrated Bluetooth Low Energy (BLE) beacons;
using the fastest ratified standard at the time of installation and be backwards compatible with previous standards;
having central management tools that can be used to configure the wireless access points, monitor performance and provide alerts in the event of a failure;
having a manufacturer warranty and support arrangement (telephone, email and web), including but not limited to licences, software enhancements and firmware updates, providing 5 years of cover as a minimum;
including an onsite, manufacturer approved, system administrator training package, appropriate to the scale of the solution as recommended by the manufacturer;
providing guest access and automated authentication for authorised users; setting out proposed initial configuration and associated capabilities specifically referring to authentication, accounting, filtering, access to content and printing;
providing external WAPs and licences, should the School wish to enable external Wi-Fi connectivity;
where external WAPs are included, it is the Bidder’s responsibility to coordinate with the Build Contractor to ensure that appropriate grounding and surge protection is provided, and routing to external locations is agreed by all parties;
the solution being scalable at the central controller and is able to accommodate future higher bandwidth requirements and/or the implementation of a resilient dual controller system; including reference to both licensing, hardware/software capacity, and failover process;
the solution minimising the impact of interference from adjacent networks; and provide details of how this will be accomplished;
the solution being suitable for integration into a wider existing technical solution or support arrangement if necessary, for example an estate wide solution, and which standards enable this occur;
each wireless controller is provided with a configuration file that allows it to be reset to the configuration set at User Acceptance Testing, with logging of any changes made to configuration up to and including the defects liability period.
Response must include details:
The number of Wireless Access Points
Make and model of Wireless Access Point and Controller
</t>
    </r>
  </si>
  <si>
    <r>
      <rPr>
        <b/>
        <sz val="11"/>
        <color theme="1"/>
        <rFont val="Arial"/>
        <family val="2"/>
      </rPr>
      <t>2.3 Server Platform</t>
    </r>
    <r>
      <rPr>
        <sz val="11"/>
        <color theme="1"/>
        <rFont val="Arial"/>
        <family val="2"/>
      </rPr>
      <t xml:space="preserve">
The Bidder shall provide:
A server platform or equivalent that delivers a scalable, reliable and sustainable infrastructure that supports the network services described below.
Sufficient network interface(s) to ensure redundant connectivity to the core switch(es), and maximise the bandwidth in line with the active network infrastructure requirements (minimum dual 10Gbps).
Has a manufacturer’s hardware warranty which covers the hardware and components for a minimum period of 5 years.
The latest version of Trusted Platform Module (TPM v2.0 as per April 2018) to provide hardware-based security functionality, which shall be enabled at point of installation.</t>
    </r>
  </si>
  <si>
    <t>2.2  Wireless Solution
As Per Technical Appendix</t>
  </si>
  <si>
    <t>2.3   Server Platform
As Per Technical Appendix</t>
  </si>
  <si>
    <r>
      <rPr>
        <b/>
        <sz val="11"/>
        <color theme="1"/>
        <rFont val="Arial"/>
        <family val="2"/>
      </rPr>
      <t>2.4 Uninterruptable Power Supply (UPS)</t>
    </r>
    <r>
      <rPr>
        <sz val="11"/>
        <color theme="1"/>
        <rFont val="Arial"/>
        <family val="2"/>
      </rPr>
      <t xml:space="preserve">
The School requires an uninterruptable power supply (UPS) which allows services to safely shutdown during a period of power loss. The Bidder shall:
Provide suitable UPS(s) in the form of a rack-mounted battery system that will provide the following with 30 minutes autonomy, as a minimum:
servers and associated storage and backup systems
core switches
wireless controllers 
broadband terminating equipment and/or routers
core telephony equipment and/or routers
State the rating of the UPS(s), confirming compatibility with the load calculations, the connecting cable(s) and the power supply it is connected to.
Provide relevant software to enable a controlled shutdown (if required), with notification for all servers, within the available runtime of the UPS battery(s).
State compliance of UPS(s) with BS EN 62040-1 and BS EN 62040-3. The Bidder shall ensure that the mode of operation shall be on-line. 
Provide batteries that are integral to the UPS enclosure, have an autonomy of 30 minutes, and are lead-acid valve regulated (VRLA) to BS EN 60896-21 and BS EN 61056-1.
Confirm that UPS(s) provides transient over voltage protection.
</t>
    </r>
  </si>
  <si>
    <t>2.4   Uninterruptable Power Supply (UPS)
As Per Technical Appendix</t>
  </si>
  <si>
    <t>Click to return to Price Evaluation tab</t>
  </si>
  <si>
    <t>Table C1</t>
  </si>
  <si>
    <t>C1 Delivery</t>
  </si>
  <si>
    <t>Price Per Session</t>
  </si>
  <si>
    <t>C1 Total Price</t>
  </si>
  <si>
    <t>Price Per Integration and Installation</t>
  </si>
  <si>
    <t>Number of Sessions</t>
  </si>
  <si>
    <t>x</t>
  </si>
  <si>
    <t>Number of Integration/ Installations</t>
  </si>
  <si>
    <t>Lot 1 Total Basket Price</t>
  </si>
  <si>
    <t>Price Evaluation</t>
  </si>
  <si>
    <t>B1 Technical Appendix</t>
  </si>
  <si>
    <t xml:space="preserve">Table A1 </t>
  </si>
  <si>
    <t xml:space="preserve">3.4 Installation </t>
  </si>
  <si>
    <t>3.3 Integration</t>
  </si>
  <si>
    <t>Number of Project Management Days</t>
  </si>
  <si>
    <t>Project Management Price Per Day</t>
  </si>
  <si>
    <t>School A</t>
  </si>
  <si>
    <t xml:space="preserve">A City
UK </t>
  </si>
  <si>
    <t>Education Technology: Scenario Details</t>
  </si>
  <si>
    <t xml:space="preserve">You MUST enter a Price (£) for all cells shaded YELLOW in this worksheet. 
Prices are to be in pound sterling and to two decimal places i.e.(£25) would be £25.00
Please note:
For table B1 tab 'B1 technical Appendix' provides details of what needs to be priced for 2.1 to 2.4.
For table C1 in 3.1 and 3.2 and for the avoidance of doubt each training session is to hold up to 30 people per session.   
</t>
  </si>
  <si>
    <t>School Details</t>
  </si>
  <si>
    <t>These school details are fictional only and are for the purposes of the evaluation</t>
  </si>
  <si>
    <t>Zero or Negative bids will not be allowed. We will investigate where we consider your bid to be abnormally low.</t>
  </si>
  <si>
    <t>Scenario Details</t>
  </si>
  <si>
    <t>2.1 Active Network Infrastructure 
As Per Technical Appendix</t>
  </si>
  <si>
    <t xml:space="preserve">3.2 Training - End User Equipment </t>
  </si>
  <si>
    <t>3.5 Project Management</t>
  </si>
  <si>
    <r>
      <rPr>
        <b/>
        <sz val="10"/>
        <color theme="1"/>
        <rFont val="Arial"/>
        <family val="2"/>
      </rPr>
      <t>Please Read</t>
    </r>
    <r>
      <rPr>
        <sz val="10"/>
        <color theme="1"/>
        <rFont val="Arial"/>
        <family val="2"/>
      </rPr>
      <t xml:space="preserve">
Please note the pricing for Lot 1 is a scenario based evaluation and you must enter prices for the following scenario. The requirements requested to be priced for in this evaluation are for evaluation purposes only and not a forecast of any projective business or an indication of guaranteed work under this Framework. 
You will need to read the details in tab 'Scenario details' prior to pricing on this tab</t>
    </r>
  </si>
  <si>
    <t>Please note that this technical appendix provides details of what needs to be priced for Table B1 for 2.1 to 2.4</t>
  </si>
  <si>
    <r>
      <rPr>
        <b/>
        <u/>
        <sz val="10"/>
        <color rgb="FF000000"/>
        <rFont val="Arial"/>
        <family val="2"/>
      </rPr>
      <t>BLUE CELLS -</t>
    </r>
    <r>
      <rPr>
        <sz val="10"/>
        <color rgb="FF000000"/>
        <rFont val="Arial"/>
        <family val="2"/>
      </rPr>
      <t xml:space="preserve">  (Tab 'Price Evaluation')
You cannot enter information into the BLUE cells.
The BLUE cells are automatically calculated when information is entered into the Yellow cells.
The BLUE Cell is the Basket Price for Lot 1</t>
    </r>
  </si>
  <si>
    <r>
      <rPr>
        <b/>
        <sz val="10"/>
        <color rgb="FF0D0D0D"/>
        <rFont val="Arial"/>
        <family val="2"/>
      </rPr>
      <t>1.14 Visualizer (Low specification)</t>
    </r>
    <r>
      <rPr>
        <sz val="10"/>
        <color rgb="FF0D0D0D"/>
        <rFont val="Arial"/>
        <family val="2"/>
      </rPr>
      <t xml:space="preserve">
The Bidder shall provide a low specification visualizer for each classroom to allow teachers to display written and other physical materials. It must have a simple connection to the teacher’s desktop or mobile device.
</t>
    </r>
  </si>
  <si>
    <r>
      <rPr>
        <b/>
        <sz val="10"/>
        <rFont val="Arial"/>
        <family val="2"/>
      </rPr>
      <t>Please Read</t>
    </r>
    <r>
      <rPr>
        <sz val="10"/>
        <rFont val="Arial"/>
        <family val="2"/>
      </rPr>
      <t xml:space="preserve">
Please note the pricing for Lot 1 is a scenario based evaluation and you must enter prices for the following scenario. The requirements requested to be priced for in this evaluation are for evaluation purposes only and not a forecast of any projective business or an indication of guaranteed work under this Framework. 
You will need to read the details in this tab prior to pricing on tab 'Price Evaluation'</t>
    </r>
  </si>
  <si>
    <r>
      <t xml:space="preserve">Before completing this Pricing Matrix you MUST: 
</t>
    </r>
    <r>
      <rPr>
        <sz val="10"/>
        <rFont val="Arial"/>
        <family val="2"/>
      </rPr>
      <t xml:space="preserve">
1. Read paragraph 11 in Attachment 2 - How to bid, which contains important information on how the prices you provide will be evaluated.</t>
    </r>
    <r>
      <rPr>
        <b/>
        <sz val="10"/>
        <rFont val="Arial"/>
        <family val="2"/>
      </rPr>
      <t xml:space="preserve">
</t>
    </r>
  </si>
  <si>
    <t xml:space="preserve"> Attachment 3 - Pricing Matrix Lot 1</t>
  </si>
  <si>
    <t>Only one Price is to be entered in the cell and not multiple.</t>
  </si>
  <si>
    <t>You should also take into account our management charge of 0.5% which shall be paid by you to us, as set out the Framework Award Form of the Terms and Conditions.</t>
  </si>
  <si>
    <t>1. Re-name the file to include your organisation's trading name as a suffix to the original file name provided 
i.e. [RM6103 Lot 1 Pricing Matrix_yourorganisationname].</t>
  </si>
  <si>
    <t>Please note the pricing for Lot 1 is a scenario based evaluation and you must enter prices for the following scenario. The requirements requested to be priced for in this evaluation are for evaluation purposes only and not a forecast of any projective business or an indication of guaranteed work under this Framework.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</si>
</sst>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General;\-General;"/>
  </numFmts>
  <fonts count="27"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sz val="10"/>
      <name val="Arial"/>
      <family val="2"/>
    </font>
    <font>
      <sz val="10"/>
      <color rgb="FF000000"/>
      <name val="Arial"/>
      <family val="2"/>
    </font>
    <font>
      <b/>
      <sz val="10"/>
      <color rgb="FF000000"/>
      <name val="Arial"/>
      <family val="2"/>
    </font>
    <font>
      <sz val="10"/>
      <color rgb="FF0D0D0D"/>
      <name val="Arial"/>
      <family val="2"/>
    </font>
    <font>
      <sz val="12"/>
      <name val="Times New Roman"/>
      <family val="1"/>
    </font>
    <font>
      <b/>
      <sz val="10"/>
      <color rgb="FF0D0D0D"/>
      <name val="Arial"/>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u/>
      <sz val="10"/>
      <color rgb="FF000000"/>
      <name val="Arial"/>
      <family val="2"/>
    </font>
    <font>
      <b/>
      <sz val="10"/>
      <color theme="1"/>
      <name val="Arial"/>
      <family val="2"/>
    </font>
    <font>
      <u/>
      <sz val="11"/>
      <color theme="10"/>
      <name val="Calibri"/>
      <family val="2"/>
      <scheme val="minor"/>
    </font>
    <font>
      <b/>
      <u/>
      <sz val="10"/>
      <color theme="8"/>
      <name val="Arial"/>
      <family val="2"/>
    </font>
    <font>
      <b/>
      <u/>
      <sz val="10"/>
      <color theme="4" tint="-0.249977111117893"/>
      <name val="Arial"/>
      <family val="2"/>
    </font>
    <font>
      <b/>
      <sz val="20"/>
      <name val="Arial"/>
      <family val="2"/>
    </font>
    <font>
      <b/>
      <sz val="11"/>
      <color theme="1"/>
      <name val="Arial"/>
      <family val="2"/>
    </font>
    <font>
      <b/>
      <sz val="10"/>
      <color theme="0"/>
      <name val="Arial"/>
      <family val="2"/>
    </font>
    <font>
      <u/>
      <sz val="10"/>
      <color theme="10"/>
      <name val="Arial"/>
      <family val="2"/>
    </font>
    <font>
      <b/>
      <sz val="10"/>
      <color rgb="FFFF0000"/>
      <name val="Arial"/>
      <family val="2"/>
    </font>
    <font>
      <b/>
      <sz val="11"/>
      <color theme="0"/>
      <name val="Arial"/>
      <family val="2"/>
    </font>
  </fonts>
  <fills count="17">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0.14999847407452621"/>
        <bgColor rgb="FFD8D8D8"/>
      </patternFill>
    </fill>
    <fill>
      <patternFill patternType="solid">
        <fgColor theme="0"/>
        <bgColor rgb="FFD8D8D8"/>
      </patternFill>
    </fill>
    <fill>
      <patternFill patternType="solid">
        <fgColor rgb="FFFFFF00"/>
        <bgColor rgb="FFD99594"/>
      </patternFill>
    </fill>
    <fill>
      <patternFill patternType="solid">
        <fgColor theme="4" tint="0.39997558519241921"/>
        <bgColor rgb="FFFFFFC7"/>
      </patternFill>
    </fill>
    <fill>
      <patternFill patternType="solid">
        <fgColor theme="0" tint="-0.14999847407452621"/>
        <bgColor indexed="64"/>
      </patternFill>
    </fill>
    <fill>
      <patternFill patternType="solid">
        <fgColor rgb="FFFFFFFF"/>
        <bgColor rgb="FFFFFFFF"/>
      </patternFill>
    </fill>
    <fill>
      <patternFill patternType="solid">
        <fgColor theme="0"/>
        <bgColor rgb="FFD99594"/>
      </patternFill>
    </fill>
    <fill>
      <patternFill patternType="solid">
        <fgColor theme="4" tint="-0.499984740745262"/>
        <bgColor indexed="64"/>
      </patternFill>
    </fill>
    <fill>
      <patternFill patternType="solid">
        <fgColor theme="4" tint="0.39997558519241921"/>
        <bgColor indexed="64"/>
      </patternFill>
    </fill>
  </fills>
  <borders count="19">
    <border>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8" fillId="0" borderId="0"/>
    <xf numFmtId="0" fontId="18" fillId="0" borderId="0" applyNumberFormat="0" applyFill="0" applyBorder="0" applyAlignment="0" applyProtection="0"/>
  </cellStyleXfs>
  <cellXfs count="227">
    <xf numFmtId="0" fontId="0" fillId="0" borderId="0" xfId="0"/>
    <xf numFmtId="0" fontId="2" fillId="4" borderId="0" xfId="0" applyFont="1" applyFill="1"/>
    <xf numFmtId="0" fontId="2" fillId="4" borderId="0" xfId="0" applyFont="1" applyFill="1" applyBorder="1"/>
    <xf numFmtId="0" fontId="0" fillId="0" borderId="0" xfId="0" applyFont="1" applyAlignment="1" applyProtection="1"/>
    <xf numFmtId="0" fontId="10" fillId="4" borderId="0" xfId="0" applyFont="1" applyFill="1" applyProtection="1"/>
    <xf numFmtId="0" fontId="11" fillId="0" borderId="0" xfId="0" applyFont="1" applyAlignment="1" applyProtection="1">
      <alignment horizontal="right" vertical="top"/>
    </xf>
    <xf numFmtId="0" fontId="10" fillId="4" borderId="0" xfId="0" applyFont="1" applyFill="1" applyAlignment="1" applyProtection="1">
      <alignment vertical="center"/>
    </xf>
    <xf numFmtId="0" fontId="11" fillId="0" borderId="0" xfId="0" applyFont="1" applyAlignment="1" applyProtection="1">
      <alignment horizontal="left" vertical="top"/>
    </xf>
    <xf numFmtId="0" fontId="0" fillId="4" borderId="0" xfId="0" applyFill="1" applyBorder="1" applyProtection="1"/>
    <xf numFmtId="0" fontId="4" fillId="4" borderId="0" xfId="0" applyFont="1" applyFill="1" applyBorder="1" applyAlignment="1" applyProtection="1">
      <alignment horizontal="left" vertical="center" wrapText="1"/>
    </xf>
    <xf numFmtId="0" fontId="3" fillId="4" borderId="9" xfId="0" applyFont="1" applyFill="1" applyBorder="1" applyAlignment="1" applyProtection="1">
      <alignment horizontal="left" vertical="center" wrapText="1"/>
    </xf>
    <xf numFmtId="0" fontId="5" fillId="11" borderId="7" xfId="0" applyFont="1" applyFill="1" applyBorder="1" applyAlignment="1" applyProtection="1">
      <alignment horizontal="left" vertical="center" wrapText="1"/>
    </xf>
    <xf numFmtId="0" fontId="10" fillId="4" borderId="0" xfId="0" applyFont="1" applyFill="1" applyBorder="1" applyAlignment="1" applyProtection="1">
      <alignment vertical="center"/>
    </xf>
    <xf numFmtId="0" fontId="17" fillId="4" borderId="10" xfId="0" applyFont="1" applyFill="1" applyBorder="1" applyAlignment="1">
      <alignment vertical="center"/>
    </xf>
    <xf numFmtId="0" fontId="2" fillId="4" borderId="11" xfId="0" applyFont="1" applyFill="1" applyBorder="1" applyAlignment="1">
      <alignment vertical="center"/>
    </xf>
    <xf numFmtId="0" fontId="2" fillId="4" borderId="11" xfId="0" applyFont="1" applyFill="1" applyBorder="1"/>
    <xf numFmtId="0" fontId="2" fillId="4" borderId="12" xfId="0" applyFont="1" applyFill="1" applyBorder="1"/>
    <xf numFmtId="0" fontId="17" fillId="4" borderId="6" xfId="0" applyFont="1" applyFill="1" applyBorder="1" applyAlignment="1">
      <alignment vertical="center"/>
    </xf>
    <xf numFmtId="0" fontId="2" fillId="4" borderId="0" xfId="0" applyFont="1" applyFill="1" applyBorder="1" applyAlignment="1">
      <alignment vertical="center"/>
    </xf>
    <xf numFmtId="0" fontId="2" fillId="4" borderId="13" xfId="0" applyFont="1" applyFill="1" applyBorder="1"/>
    <xf numFmtId="0" fontId="2" fillId="4" borderId="6" xfId="0" applyFont="1" applyFill="1" applyBorder="1" applyAlignment="1">
      <alignment vertical="center"/>
    </xf>
    <xf numFmtId="0" fontId="17" fillId="4" borderId="2" xfId="0" applyFont="1" applyFill="1" applyBorder="1" applyAlignment="1">
      <alignment vertical="center" wrapText="1"/>
    </xf>
    <xf numFmtId="0" fontId="17" fillId="4" borderId="4" xfId="0" applyFont="1" applyFill="1" applyBorder="1" applyAlignment="1">
      <alignment vertical="center" wrapText="1"/>
    </xf>
    <xf numFmtId="0" fontId="17" fillId="4" borderId="0" xfId="0" applyFont="1" applyFill="1" applyBorder="1" applyAlignment="1">
      <alignment wrapText="1"/>
    </xf>
    <xf numFmtId="0" fontId="17" fillId="4" borderId="10" xfId="0" applyFont="1" applyFill="1" applyBorder="1" applyAlignment="1">
      <alignment vertical="center" wrapText="1"/>
    </xf>
    <xf numFmtId="0" fontId="17" fillId="4" borderId="12" xfId="0" applyFont="1" applyFill="1" applyBorder="1" applyAlignment="1">
      <alignment vertical="center" wrapText="1"/>
    </xf>
    <xf numFmtId="0" fontId="2" fillId="4" borderId="0" xfId="0" applyFont="1" applyFill="1" applyBorder="1" applyAlignment="1">
      <alignment wrapText="1"/>
    </xf>
    <xf numFmtId="0" fontId="4" fillId="13" borderId="14" xfId="0" applyFont="1" applyFill="1" applyBorder="1" applyAlignment="1">
      <alignment vertical="center" wrapText="1"/>
    </xf>
    <xf numFmtId="0" fontId="19" fillId="4" borderId="16" xfId="3" applyFont="1" applyFill="1" applyBorder="1" applyAlignment="1">
      <alignment vertical="center"/>
    </xf>
    <xf numFmtId="0" fontId="3" fillId="13" borderId="10" xfId="0" applyFont="1" applyFill="1" applyBorder="1" applyAlignment="1">
      <alignment vertical="center" wrapText="1"/>
    </xf>
    <xf numFmtId="0" fontId="20" fillId="4" borderId="12" xfId="3" applyFont="1" applyFill="1" applyBorder="1" applyAlignment="1">
      <alignment vertical="center"/>
    </xf>
    <xf numFmtId="0" fontId="2" fillId="4" borderId="15" xfId="0" applyFont="1" applyFill="1" applyBorder="1"/>
    <xf numFmtId="0" fontId="2" fillId="4" borderId="16" xfId="0" applyFont="1" applyFill="1" applyBorder="1"/>
    <xf numFmtId="0" fontId="3" fillId="4" borderId="5" xfId="0" applyFont="1" applyFill="1" applyBorder="1" applyAlignment="1" applyProtection="1">
      <alignment horizontal="left" vertical="center" wrapText="1"/>
    </xf>
    <xf numFmtId="0" fontId="4" fillId="4" borderId="17" xfId="0" applyFont="1" applyFill="1" applyBorder="1" applyAlignment="1" applyProtection="1">
      <alignment horizontal="left" vertical="center" wrapText="1"/>
    </xf>
    <xf numFmtId="0" fontId="4" fillId="4" borderId="18" xfId="0" applyFont="1" applyFill="1" applyBorder="1" applyAlignment="1" applyProtection="1">
      <alignment horizontal="left" vertical="center" wrapText="1"/>
    </xf>
    <xf numFmtId="0" fontId="3" fillId="6" borderId="7"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3" fontId="5" fillId="10" borderId="7" xfId="0" applyNumberFormat="1" applyFont="1" applyFill="1" applyBorder="1" applyAlignment="1" applyProtection="1">
      <alignment horizontal="left" vertical="center" wrapText="1"/>
    </xf>
    <xf numFmtId="0" fontId="17" fillId="12" borderId="7"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5" fillId="4" borderId="17" xfId="0" applyFont="1" applyFill="1" applyBorder="1" applyAlignment="1" applyProtection="1">
      <alignment horizontal="left" vertical="center" wrapText="1"/>
    </xf>
    <xf numFmtId="0" fontId="3" fillId="0" borderId="18" xfId="0" applyFont="1" applyBorder="1" applyAlignment="1" applyProtection="1">
      <alignment horizontal="left" vertical="center" wrapText="1"/>
    </xf>
    <xf numFmtId="0" fontId="10" fillId="4" borderId="0" xfId="0" applyFont="1" applyFill="1"/>
    <xf numFmtId="0" fontId="10" fillId="4" borderId="0" xfId="0" applyFont="1" applyFill="1" applyAlignment="1"/>
    <xf numFmtId="0" fontId="10" fillId="4" borderId="0" xfId="0" applyFont="1" applyFill="1" applyAlignment="1">
      <alignment wrapText="1"/>
    </xf>
    <xf numFmtId="3" fontId="4" fillId="14" borderId="0" xfId="0" applyNumberFormat="1" applyFont="1" applyFill="1" applyBorder="1" applyAlignment="1" applyProtection="1">
      <alignment vertical="center" wrapText="1"/>
    </xf>
    <xf numFmtId="0" fontId="3" fillId="0" borderId="7" xfId="0" applyFont="1" applyBorder="1" applyAlignment="1" applyProtection="1">
      <alignment vertical="center" wrapText="1"/>
    </xf>
    <xf numFmtId="0" fontId="10" fillId="4" borderId="0" xfId="0" applyFont="1" applyFill="1" applyBorder="1" applyAlignment="1"/>
    <xf numFmtId="0" fontId="10" fillId="4" borderId="0" xfId="0" applyFont="1" applyFill="1" applyBorder="1"/>
    <xf numFmtId="0" fontId="10" fillId="4" borderId="0" xfId="0" applyFont="1" applyFill="1" applyBorder="1" applyAlignment="1">
      <alignment vertical="top"/>
    </xf>
    <xf numFmtId="0" fontId="15" fillId="8" borderId="5" xfId="0" applyFont="1" applyFill="1" applyBorder="1" applyAlignment="1" applyProtection="1">
      <alignment horizontal="center" vertical="center" wrapText="1"/>
    </xf>
    <xf numFmtId="0" fontId="3" fillId="4" borderId="17" xfId="0" applyFont="1" applyFill="1" applyBorder="1" applyAlignment="1" applyProtection="1">
      <alignment horizontal="left" vertical="center" wrapText="1"/>
    </xf>
    <xf numFmtId="0" fontId="24" fillId="4" borderId="6" xfId="3" applyFont="1" applyFill="1" applyBorder="1" applyAlignment="1">
      <alignment vertical="center"/>
    </xf>
    <xf numFmtId="0" fontId="12" fillId="4" borderId="0" xfId="0" applyFont="1" applyFill="1" applyAlignment="1" applyProtection="1">
      <alignment horizontal="center"/>
    </xf>
    <xf numFmtId="0" fontId="24" fillId="13" borderId="16" xfId="3" applyFont="1" applyFill="1" applyBorder="1" applyAlignment="1">
      <alignment vertical="center" wrapText="1"/>
    </xf>
    <xf numFmtId="0" fontId="2" fillId="4" borderId="14" xfId="0" applyFont="1" applyFill="1" applyBorder="1" applyAlignment="1">
      <alignment vertical="center" wrapText="1"/>
    </xf>
    <xf numFmtId="0" fontId="3" fillId="12" borderId="9" xfId="0" applyFont="1" applyFill="1" applyBorder="1" applyAlignment="1" applyProtection="1">
      <alignment horizontal="left" vertical="center" wrapText="1"/>
    </xf>
    <xf numFmtId="3" fontId="4" fillId="14" borderId="0" xfId="0" applyNumberFormat="1" applyFont="1" applyFill="1" applyBorder="1" applyAlignment="1" applyProtection="1">
      <alignment horizontal="left" vertical="center" wrapText="1"/>
    </xf>
    <xf numFmtId="0" fontId="24" fillId="9" borderId="7" xfId="3" applyFont="1" applyFill="1" applyBorder="1" applyAlignment="1" applyProtection="1">
      <alignment horizontal="left" vertical="center" wrapText="1"/>
    </xf>
    <xf numFmtId="0" fontId="3" fillId="6" borderId="7" xfId="0" applyFont="1" applyFill="1" applyBorder="1" applyAlignment="1">
      <alignment vertical="center" wrapText="1"/>
    </xf>
    <xf numFmtId="0" fontId="3" fillId="6" borderId="7" xfId="0" applyFont="1" applyFill="1" applyBorder="1" applyAlignment="1">
      <alignment horizontal="center" vertical="center" wrapText="1"/>
    </xf>
    <xf numFmtId="0" fontId="4" fillId="4" borderId="7" xfId="0" applyFont="1" applyFill="1" applyBorder="1" applyAlignment="1">
      <alignment horizontal="justify" vertical="center"/>
    </xf>
    <xf numFmtId="0" fontId="4" fillId="4" borderId="7" xfId="0" applyFont="1" applyFill="1" applyBorder="1" applyAlignment="1">
      <alignment horizontal="left" vertical="center"/>
    </xf>
    <xf numFmtId="0" fontId="4" fillId="4" borderId="7" xfId="0" applyFont="1" applyFill="1" applyBorder="1" applyAlignment="1">
      <alignment vertical="center"/>
    </xf>
    <xf numFmtId="16" fontId="4" fillId="4" borderId="7" xfId="0" applyNumberFormat="1" applyFont="1" applyFill="1" applyBorder="1" applyAlignment="1">
      <alignment horizontal="left" vertical="center"/>
    </xf>
    <xf numFmtId="0" fontId="2" fillId="4" borderId="7" xfId="0" applyFont="1" applyFill="1" applyBorder="1" applyAlignment="1"/>
    <xf numFmtId="0" fontId="2" fillId="4" borderId="7" xfId="0" applyFont="1" applyFill="1" applyBorder="1" applyAlignment="1">
      <alignment horizontal="left"/>
    </xf>
    <xf numFmtId="0" fontId="3" fillId="2" borderId="7" xfId="0" applyFont="1" applyFill="1" applyBorder="1" applyAlignment="1">
      <alignment vertical="center"/>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4" fillId="0" borderId="7" xfId="0" applyFont="1" applyBorder="1" applyAlignment="1">
      <alignment horizontal="justify" vertical="center" wrapText="1"/>
    </xf>
    <xf numFmtId="0" fontId="4" fillId="0" borderId="7" xfId="0" applyFont="1" applyBorder="1" applyAlignment="1">
      <alignment horizontal="center" vertical="center" wrapText="1"/>
    </xf>
    <xf numFmtId="0" fontId="3" fillId="3" borderId="7" xfId="0" applyFont="1" applyFill="1" applyBorder="1" applyAlignment="1">
      <alignment horizontal="center" vertical="center" wrapText="1"/>
    </xf>
    <xf numFmtId="3" fontId="4" fillId="14" borderId="6" xfId="0" applyNumberFormat="1" applyFont="1" applyFill="1" applyBorder="1" applyAlignment="1" applyProtection="1">
      <alignment horizontal="left" vertical="center" wrapText="1"/>
    </xf>
    <xf numFmtId="0" fontId="10" fillId="4" borderId="13" xfId="0" applyFont="1" applyFill="1" applyBorder="1"/>
    <xf numFmtId="0" fontId="2" fillId="4" borderId="6" xfId="0" applyFont="1" applyFill="1" applyBorder="1"/>
    <xf numFmtId="3" fontId="4" fillId="14" borderId="14" xfId="0" applyNumberFormat="1" applyFont="1" applyFill="1" applyBorder="1" applyAlignment="1" applyProtection="1">
      <alignment horizontal="left" vertical="center" wrapText="1"/>
    </xf>
    <xf numFmtId="3" fontId="4" fillId="14" borderId="15" xfId="0" applyNumberFormat="1" applyFont="1" applyFill="1" applyBorder="1" applyAlignment="1" applyProtection="1">
      <alignment horizontal="left" vertical="center" wrapText="1"/>
    </xf>
    <xf numFmtId="3" fontId="4" fillId="14" borderId="15" xfId="0" applyNumberFormat="1" applyFont="1" applyFill="1" applyBorder="1" applyAlignment="1" applyProtection="1">
      <alignment vertical="center" wrapText="1"/>
    </xf>
    <xf numFmtId="0" fontId="10" fillId="4" borderId="15" xfId="0" applyFont="1" applyFill="1" applyBorder="1"/>
    <xf numFmtId="0" fontId="10" fillId="4" borderId="16" xfId="0" applyFont="1" applyFill="1" applyBorder="1"/>
    <xf numFmtId="0" fontId="10" fillId="4" borderId="17" xfId="0" applyFont="1" applyFill="1" applyBorder="1" applyAlignment="1">
      <alignment wrapText="1"/>
    </xf>
    <xf numFmtId="0" fontId="10" fillId="4" borderId="17" xfId="0" applyFont="1" applyFill="1" applyBorder="1"/>
    <xf numFmtId="0" fontId="10" fillId="4" borderId="18" xfId="0" applyFont="1" applyFill="1" applyBorder="1"/>
    <xf numFmtId="0" fontId="4" fillId="13" borderId="6" xfId="0" applyFont="1" applyFill="1" applyBorder="1" applyAlignment="1">
      <alignment vertical="center" wrapText="1"/>
    </xf>
    <xf numFmtId="0" fontId="4" fillId="13" borderId="6" xfId="0" applyFont="1" applyFill="1" applyBorder="1" applyAlignment="1">
      <alignment wrapText="1"/>
    </xf>
    <xf numFmtId="0" fontId="4" fillId="13" borderId="14" xfId="0" applyFont="1" applyFill="1" applyBorder="1" applyAlignment="1">
      <alignment wrapText="1"/>
    </xf>
    <xf numFmtId="0" fontId="24" fillId="4" borderId="16" xfId="3" applyFont="1" applyFill="1" applyBorder="1" applyAlignment="1">
      <alignment vertical="center"/>
    </xf>
    <xf numFmtId="0" fontId="24" fillId="13" borderId="13" xfId="3" applyFont="1" applyFill="1" applyBorder="1" applyAlignment="1">
      <alignment vertical="center" wrapText="1"/>
    </xf>
    <xf numFmtId="0" fontId="2" fillId="4" borderId="7" xfId="0" applyFont="1" applyFill="1" applyBorder="1" applyAlignment="1">
      <alignment horizontal="left" vertical="center" wrapText="1"/>
    </xf>
    <xf numFmtId="0" fontId="2" fillId="4" borderId="5" xfId="0" applyFont="1" applyFill="1" applyBorder="1" applyAlignment="1" applyProtection="1">
      <alignment horizontal="left" vertical="center"/>
    </xf>
    <xf numFmtId="0" fontId="10" fillId="4" borderId="18" xfId="0" applyFont="1" applyFill="1" applyBorder="1" applyAlignment="1" applyProtection="1">
      <alignment horizontal="left" vertical="center"/>
    </xf>
    <xf numFmtId="0" fontId="10" fillId="4" borderId="0" xfId="0" applyFont="1" applyFill="1" applyAlignment="1" applyProtection="1">
      <alignment horizontal="left"/>
    </xf>
    <xf numFmtId="0" fontId="2" fillId="4" borderId="0" xfId="0" applyFont="1" applyFill="1" applyAlignment="1">
      <alignment horizontal="left"/>
    </xf>
    <xf numFmtId="0" fontId="0" fillId="4" borderId="0" xfId="0" applyFill="1" applyBorder="1" applyAlignment="1" applyProtection="1">
      <alignment horizontal="left"/>
    </xf>
    <xf numFmtId="0" fontId="2" fillId="4" borderId="0" xfId="0" applyFont="1" applyFill="1" applyAlignment="1">
      <alignment horizontal="center"/>
    </xf>
    <xf numFmtId="0" fontId="2" fillId="4" borderId="0" xfId="0" applyFont="1" applyFill="1" applyProtection="1"/>
    <xf numFmtId="0" fontId="2" fillId="4" borderId="0" xfId="0" applyFont="1" applyFill="1" applyAlignment="1" applyProtection="1">
      <alignment vertical="center"/>
    </xf>
    <xf numFmtId="0" fontId="3" fillId="2" borderId="7" xfId="0" applyFont="1" applyFill="1" applyBorder="1" applyAlignment="1" applyProtection="1">
      <alignment horizontal="left" vertical="center" wrapText="1"/>
    </xf>
    <xf numFmtId="4" fontId="3" fillId="12" borderId="7" xfId="2" applyNumberFormat="1" applyFont="1" applyFill="1" applyBorder="1" applyAlignment="1" applyProtection="1">
      <alignment horizontal="center" vertical="center" wrapText="1"/>
    </xf>
    <xf numFmtId="0" fontId="7" fillId="0" borderId="7" xfId="0" applyFont="1" applyBorder="1" applyAlignment="1" applyProtection="1">
      <alignment horizontal="left" vertical="center" wrapText="1"/>
    </xf>
    <xf numFmtId="0" fontId="5" fillId="4" borderId="2"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164" fontId="2" fillId="4" borderId="7" xfId="0" applyNumberFormat="1" applyFont="1" applyFill="1" applyBorder="1" applyAlignment="1" applyProtection="1">
      <alignment horizontal="center" vertical="center"/>
    </xf>
    <xf numFmtId="0" fontId="25" fillId="4" borderId="6" xfId="0" applyFont="1" applyFill="1" applyBorder="1" applyAlignment="1" applyProtection="1">
      <alignment horizontal="center" vertical="center" wrapText="1"/>
    </xf>
    <xf numFmtId="0" fontId="25" fillId="4" borderId="0" xfId="0" applyFont="1" applyFill="1" applyBorder="1" applyAlignment="1" applyProtection="1">
      <alignment vertical="center" wrapText="1"/>
    </xf>
    <xf numFmtId="0" fontId="2" fillId="4" borderId="0" xfId="0" applyFont="1" applyFill="1" applyAlignment="1" applyProtection="1">
      <alignment vertical="top"/>
    </xf>
    <xf numFmtId="0" fontId="5" fillId="0" borderId="7"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6" fillId="4" borderId="0" xfId="0" applyFont="1" applyFill="1" applyBorder="1" applyAlignment="1" applyProtection="1">
      <alignment horizontal="center" vertical="center" wrapText="1"/>
    </xf>
    <xf numFmtId="0" fontId="2" fillId="4" borderId="11" xfId="0" applyFont="1" applyFill="1" applyBorder="1" applyAlignment="1" applyProtection="1">
      <alignment vertical="center"/>
    </xf>
    <xf numFmtId="0" fontId="2" fillId="4" borderId="12" xfId="0" applyFont="1" applyFill="1" applyBorder="1" applyAlignment="1" applyProtection="1">
      <alignment horizontal="center" vertical="center"/>
    </xf>
    <xf numFmtId="0" fontId="17" fillId="12" borderId="2" xfId="0" applyFont="1" applyFill="1" applyBorder="1" applyAlignment="1" applyProtection="1">
      <alignment horizontal="center" vertical="center"/>
    </xf>
    <xf numFmtId="0" fontId="2" fillId="12" borderId="3" xfId="0" applyFont="1" applyFill="1" applyBorder="1" applyAlignment="1" applyProtection="1">
      <alignment vertical="center"/>
    </xf>
    <xf numFmtId="164" fontId="17" fillId="12" borderId="4" xfId="0" applyNumberFormat="1" applyFont="1" applyFill="1" applyBorder="1" applyAlignment="1" applyProtection="1">
      <alignment horizontal="center" vertical="center"/>
    </xf>
    <xf numFmtId="0" fontId="2" fillId="4" borderId="0" xfId="0" applyFont="1" applyFill="1" applyAlignment="1" applyProtection="1">
      <alignment horizontal="left" vertical="center"/>
    </xf>
    <xf numFmtId="0" fontId="2" fillId="4" borderId="0" xfId="0" applyFont="1" applyFill="1" applyAlignment="1" applyProtection="1">
      <alignment horizontal="center" vertical="center"/>
    </xf>
    <xf numFmtId="0" fontId="23" fillId="4" borderId="0" xfId="0" applyFont="1" applyFill="1" applyBorder="1" applyAlignment="1" applyProtection="1">
      <alignment horizontal="left" vertical="center"/>
    </xf>
    <xf numFmtId="0" fontId="2" fillId="4" borderId="0" xfId="0" applyFont="1" applyFill="1" applyAlignment="1" applyProtection="1">
      <alignment horizontal="left"/>
    </xf>
    <xf numFmtId="0" fontId="3" fillId="2" borderId="7" xfId="0" applyFont="1" applyFill="1" applyBorder="1" applyAlignment="1" applyProtection="1">
      <alignment horizontal="justify" vertical="center" wrapText="1"/>
    </xf>
    <xf numFmtId="0" fontId="17" fillId="12" borderId="7"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164" fontId="2" fillId="4" borderId="0" xfId="0" applyNumberFormat="1" applyFont="1" applyFill="1" applyBorder="1" applyAlignment="1" applyProtection="1">
      <alignment horizontal="center" vertical="center"/>
    </xf>
    <xf numFmtId="0" fontId="2" fillId="4" borderId="10" xfId="0" applyFont="1" applyFill="1" applyBorder="1" applyAlignment="1" applyProtection="1">
      <alignment horizontal="left" vertical="center"/>
    </xf>
    <xf numFmtId="0" fontId="2" fillId="4" borderId="12" xfId="0" applyFont="1" applyFill="1" applyBorder="1" applyAlignment="1" applyProtection="1">
      <alignment vertical="center"/>
    </xf>
    <xf numFmtId="164" fontId="17" fillId="4" borderId="0" xfId="0" applyNumberFormat="1" applyFont="1" applyFill="1" applyBorder="1" applyAlignment="1" applyProtection="1">
      <alignment horizontal="center" vertical="center"/>
    </xf>
    <xf numFmtId="0" fontId="3" fillId="12" borderId="7" xfId="0" applyFont="1" applyFill="1" applyBorder="1" applyAlignment="1" applyProtection="1">
      <alignment horizontal="left" vertical="center"/>
    </xf>
    <xf numFmtId="0" fontId="3" fillId="12" borderId="7" xfId="0" applyFont="1" applyFill="1" applyBorder="1" applyAlignment="1" applyProtection="1">
      <alignment horizontal="center" vertical="center"/>
    </xf>
    <xf numFmtId="0" fontId="7" fillId="0" borderId="7" xfId="0" applyFont="1" applyBorder="1" applyAlignment="1" applyProtection="1">
      <alignment horizontal="justify" vertical="center" wrapText="1"/>
    </xf>
    <xf numFmtId="0" fontId="2" fillId="4" borderId="2"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7" xfId="0" applyFont="1" applyFill="1" applyBorder="1" applyAlignment="1" applyProtection="1">
      <alignment vertical="center"/>
    </xf>
    <xf numFmtId="0" fontId="2" fillId="4" borderId="6" xfId="0" applyFont="1" applyFill="1" applyBorder="1" applyAlignment="1" applyProtection="1">
      <alignment vertical="center"/>
    </xf>
    <xf numFmtId="0" fontId="2" fillId="4" borderId="13" xfId="0" applyFont="1" applyFill="1" applyBorder="1" applyAlignment="1" applyProtection="1">
      <alignment horizontal="center" vertical="center"/>
    </xf>
    <xf numFmtId="164" fontId="17" fillId="12" borderId="7" xfId="0" applyNumberFormat="1" applyFont="1" applyFill="1" applyBorder="1" applyAlignment="1" applyProtection="1">
      <alignment horizontal="center" vertical="center" wrapText="1"/>
    </xf>
    <xf numFmtId="0" fontId="5" fillId="0" borderId="2" xfId="0" applyFont="1" applyBorder="1" applyAlignment="1" applyProtection="1">
      <alignment horizontal="justify" vertical="center" wrapText="1"/>
    </xf>
    <xf numFmtId="0" fontId="2" fillId="4" borderId="10" xfId="0" applyNumberFormat="1" applyFont="1" applyFill="1" applyBorder="1" applyAlignment="1" applyProtection="1">
      <alignment horizontal="center" vertical="center"/>
    </xf>
    <xf numFmtId="164" fontId="2" fillId="4" borderId="12" xfId="0" applyNumberFormat="1" applyFont="1" applyFill="1" applyBorder="1" applyAlignment="1" applyProtection="1">
      <alignment horizontal="center" vertical="center"/>
    </xf>
    <xf numFmtId="0" fontId="5" fillId="4" borderId="2" xfId="0" applyFont="1" applyFill="1" applyBorder="1" applyAlignment="1" applyProtection="1">
      <alignment horizontal="justify" vertical="center" wrapText="1"/>
    </xf>
    <xf numFmtId="0" fontId="2" fillId="4" borderId="2" xfId="0" applyNumberFormat="1" applyFont="1" applyFill="1" applyBorder="1" applyAlignment="1" applyProtection="1">
      <alignment horizontal="center" vertical="center"/>
    </xf>
    <xf numFmtId="164" fontId="2" fillId="4" borderId="4" xfId="0" applyNumberFormat="1" applyFont="1" applyFill="1" applyBorder="1" applyAlignment="1" applyProtection="1">
      <alignment horizontal="center" vertical="center"/>
    </xf>
    <xf numFmtId="0" fontId="5" fillId="4" borderId="6" xfId="0" applyFont="1" applyFill="1" applyBorder="1" applyAlignment="1" applyProtection="1">
      <alignment horizontal="justify" vertical="center" wrapText="1"/>
    </xf>
    <xf numFmtId="0" fontId="2" fillId="4" borderId="0" xfId="0" applyNumberFormat="1" applyFont="1" applyFill="1" applyBorder="1" applyAlignment="1" applyProtection="1">
      <alignment horizontal="center" vertical="center"/>
    </xf>
    <xf numFmtId="164" fontId="2" fillId="4" borderId="13" xfId="0" applyNumberFormat="1" applyFont="1" applyFill="1" applyBorder="1" applyAlignment="1" applyProtection="1">
      <alignment horizontal="center" vertical="center"/>
    </xf>
    <xf numFmtId="0" fontId="2" fillId="4" borderId="6" xfId="0" applyFont="1" applyFill="1" applyBorder="1" applyAlignment="1" applyProtection="1">
      <alignment horizontal="left" vertical="center"/>
    </xf>
    <xf numFmtId="164" fontId="17" fillId="16" borderId="4" xfId="0" applyNumberFormat="1" applyFont="1" applyFill="1" applyBorder="1" applyAlignment="1" applyProtection="1">
      <alignment horizontal="center" vertical="center"/>
    </xf>
    <xf numFmtId="164" fontId="2" fillId="5" borderId="4" xfId="0" applyNumberFormat="1" applyFont="1" applyFill="1" applyBorder="1" applyAlignment="1" applyProtection="1">
      <alignment horizontal="center" vertical="center"/>
      <protection locked="0"/>
    </xf>
    <xf numFmtId="164" fontId="2" fillId="5" borderId="7" xfId="0" applyNumberFormat="1" applyFont="1" applyFill="1" applyBorder="1" applyAlignment="1" applyProtection="1">
      <alignment horizontal="center" vertical="center"/>
      <protection locked="0"/>
    </xf>
    <xf numFmtId="0" fontId="25" fillId="4" borderId="0" xfId="0" applyFont="1" applyFill="1" applyBorder="1" applyAlignment="1" applyProtection="1">
      <alignment vertical="center" wrapText="1"/>
      <protection locked="0"/>
    </xf>
    <xf numFmtId="0" fontId="24" fillId="4" borderId="7" xfId="3" applyFont="1" applyFill="1" applyBorder="1" applyAlignment="1" applyProtection="1">
      <alignment horizontal="justify" vertical="center" wrapText="1"/>
    </xf>
    <xf numFmtId="10" fontId="13" fillId="7" borderId="8" xfId="1" applyNumberFormat="1" applyFont="1" applyFill="1" applyBorder="1" applyAlignment="1" applyProtection="1">
      <alignment horizontal="center" vertical="center" wrapText="1"/>
      <protection locked="0"/>
    </xf>
    <xf numFmtId="0" fontId="13" fillId="0" borderId="1" xfId="0" applyFont="1" applyBorder="1" applyAlignment="1" applyProtection="1">
      <alignment wrapText="1"/>
      <protection locked="0"/>
    </xf>
    <xf numFmtId="0" fontId="12" fillId="4" borderId="0" xfId="0" applyFont="1" applyFill="1" applyAlignment="1" applyProtection="1">
      <alignment horizontal="center"/>
    </xf>
    <xf numFmtId="0" fontId="13" fillId="4" borderId="0" xfId="0" applyFont="1" applyFill="1" applyAlignment="1" applyProtection="1">
      <alignment horizontal="center" vertical="center"/>
    </xf>
    <xf numFmtId="0" fontId="12" fillId="4" borderId="0" xfId="0" applyFont="1" applyFill="1" applyAlignment="1" applyProtection="1">
      <alignment horizontal="center" wrapText="1"/>
    </xf>
    <xf numFmtId="0" fontId="14" fillId="0" borderId="0" xfId="0" applyFont="1" applyAlignment="1" applyProtection="1">
      <alignment horizontal="center" wrapText="1"/>
    </xf>
    <xf numFmtId="0" fontId="15" fillId="8" borderId="2" xfId="0" applyFont="1" applyFill="1" applyBorder="1" applyAlignment="1" applyProtection="1">
      <alignment horizontal="center" vertical="center" wrapText="1"/>
    </xf>
    <xf numFmtId="0" fontId="15" fillId="8" borderId="3" xfId="0" applyFont="1" applyFill="1" applyBorder="1" applyAlignment="1" applyProtection="1">
      <alignment horizontal="center" vertical="center" wrapText="1"/>
    </xf>
    <xf numFmtId="0" fontId="15" fillId="8" borderId="4" xfId="0" applyFont="1" applyFill="1" applyBorder="1" applyAlignment="1" applyProtection="1">
      <alignment horizontal="center" vertical="center" wrapText="1"/>
    </xf>
    <xf numFmtId="0" fontId="17" fillId="4" borderId="10" xfId="0" applyFont="1" applyFill="1" applyBorder="1" applyAlignment="1">
      <alignment horizontal="left" vertical="center"/>
    </xf>
    <xf numFmtId="0" fontId="17" fillId="4" borderId="11"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6" xfId="0" applyFont="1" applyFill="1" applyBorder="1" applyAlignment="1">
      <alignment horizontal="left" vertical="center"/>
    </xf>
    <xf numFmtId="0" fontId="17" fillId="4" borderId="0" xfId="0" applyFont="1" applyFill="1" applyBorder="1" applyAlignment="1">
      <alignment horizontal="left" vertic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7" fillId="4" borderId="16" xfId="0" applyFont="1" applyFill="1" applyBorder="1" applyAlignment="1">
      <alignment horizontal="left" vertical="center"/>
    </xf>
    <xf numFmtId="0" fontId="24" fillId="4" borderId="5" xfId="3" applyFont="1" applyFill="1" applyBorder="1" applyAlignment="1">
      <alignment horizontal="center" vertical="center" wrapText="1"/>
    </xf>
    <xf numFmtId="0" fontId="24" fillId="4" borderId="17" xfId="3" applyFont="1" applyFill="1" applyBorder="1" applyAlignment="1">
      <alignment horizontal="center" vertical="center" wrapText="1"/>
    </xf>
    <xf numFmtId="0" fontId="24" fillId="4" borderId="18" xfId="3" applyFont="1" applyFill="1" applyBorder="1" applyAlignment="1">
      <alignment horizontal="center" vertical="center" wrapText="1"/>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15" xfId="0" applyFont="1" applyFill="1" applyBorder="1" applyAlignment="1">
      <alignment horizontal="left" vertical="top" wrapText="1"/>
    </xf>
    <xf numFmtId="0" fontId="10" fillId="4" borderId="16" xfId="0" applyFont="1" applyFill="1" applyBorder="1" applyAlignment="1">
      <alignment horizontal="left" vertical="top" wrapText="1"/>
    </xf>
    <xf numFmtId="3" fontId="4" fillId="14" borderId="10" xfId="0" applyNumberFormat="1" applyFont="1" applyFill="1" applyBorder="1" applyAlignment="1" applyProtection="1">
      <alignment horizontal="left" vertical="center" wrapText="1"/>
    </xf>
    <xf numFmtId="3" fontId="4" fillId="14" borderId="11" xfId="0" applyNumberFormat="1" applyFont="1" applyFill="1" applyBorder="1" applyAlignment="1" applyProtection="1">
      <alignment horizontal="left" vertical="center" wrapText="1"/>
    </xf>
    <xf numFmtId="3" fontId="4" fillId="14" borderId="12" xfId="0" applyNumberFormat="1" applyFont="1" applyFill="1" applyBorder="1" applyAlignment="1" applyProtection="1">
      <alignment horizontal="left" vertical="center" wrapText="1"/>
    </xf>
    <xf numFmtId="0" fontId="26" fillId="15" borderId="2" xfId="0" applyFont="1" applyFill="1" applyBorder="1" applyAlignment="1">
      <alignment horizontal="center"/>
    </xf>
    <xf numFmtId="0" fontId="26" fillId="15" borderId="3" xfId="0" applyFont="1" applyFill="1" applyBorder="1" applyAlignment="1">
      <alignment horizontal="center"/>
    </xf>
    <xf numFmtId="0" fontId="26" fillId="15" borderId="4" xfId="0" applyFont="1" applyFill="1" applyBorder="1" applyAlignment="1">
      <alignment horizontal="center"/>
    </xf>
    <xf numFmtId="0" fontId="21" fillId="8" borderId="7" xfId="0" applyFont="1" applyFill="1" applyBorder="1" applyAlignment="1" applyProtection="1">
      <alignment horizontal="center" vertical="center" wrapText="1"/>
    </xf>
    <xf numFmtId="0" fontId="24" fillId="9" borderId="7" xfId="3" applyFont="1" applyFill="1" applyBorder="1" applyAlignment="1" applyProtection="1">
      <alignment horizontal="left" vertical="center" wrapText="1"/>
    </xf>
    <xf numFmtId="0" fontId="3" fillId="0" borderId="7" xfId="0" applyFont="1" applyBorder="1" applyAlignment="1" applyProtection="1">
      <alignment horizontal="center" vertical="center" wrapText="1"/>
    </xf>
    <xf numFmtId="3" fontId="4" fillId="14" borderId="7" xfId="0" applyNumberFormat="1"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17" fillId="16" borderId="2" xfId="0" applyFont="1" applyFill="1" applyBorder="1" applyAlignment="1" applyProtection="1">
      <alignment horizontal="right" vertical="center"/>
    </xf>
    <xf numFmtId="0" fontId="17" fillId="16" borderId="3" xfId="0" applyFont="1" applyFill="1" applyBorder="1" applyAlignment="1" applyProtection="1">
      <alignment horizontal="right" vertical="center"/>
    </xf>
    <xf numFmtId="0" fontId="25" fillId="4" borderId="0" xfId="0" applyFont="1" applyFill="1" applyBorder="1" applyAlignment="1" applyProtection="1">
      <alignment horizontal="center" vertical="center" wrapText="1"/>
    </xf>
    <xf numFmtId="164" fontId="17" fillId="12" borderId="10" xfId="0" applyNumberFormat="1" applyFont="1" applyFill="1" applyBorder="1" applyAlignment="1" applyProtection="1">
      <alignment horizontal="center" vertical="center" wrapText="1"/>
    </xf>
    <xf numFmtId="164" fontId="17" fillId="12" borderId="12" xfId="0" applyNumberFormat="1" applyFont="1" applyFill="1" applyBorder="1" applyAlignment="1" applyProtection="1">
      <alignment horizontal="center" vertical="center" wrapText="1"/>
    </xf>
    <xf numFmtId="0" fontId="23" fillId="15" borderId="2" xfId="0" applyFont="1" applyFill="1" applyBorder="1" applyAlignment="1" applyProtection="1">
      <alignment horizontal="center" vertical="center"/>
    </xf>
    <xf numFmtId="0" fontId="23" fillId="15" borderId="3" xfId="0" applyFont="1" applyFill="1" applyBorder="1" applyAlignment="1" applyProtection="1">
      <alignment horizontal="center" vertical="center"/>
    </xf>
    <xf numFmtId="0" fontId="23" fillId="15" borderId="4" xfId="0" applyFont="1" applyFill="1" applyBorder="1" applyAlignment="1" applyProtection="1">
      <alignment horizontal="center" vertical="center"/>
    </xf>
    <xf numFmtId="0" fontId="17" fillId="12" borderId="2" xfId="0" applyFont="1" applyFill="1" applyBorder="1" applyAlignment="1" applyProtection="1">
      <alignment horizontal="center" vertical="center"/>
    </xf>
    <xf numFmtId="0" fontId="17" fillId="12" borderId="3" xfId="0" applyFont="1" applyFill="1" applyBorder="1" applyAlignment="1" applyProtection="1">
      <alignment horizontal="center" vertical="center"/>
    </xf>
    <xf numFmtId="0" fontId="23" fillId="15" borderId="2" xfId="0" applyFont="1" applyFill="1" applyBorder="1" applyAlignment="1" applyProtection="1">
      <alignment horizontal="left" vertical="center" wrapText="1"/>
    </xf>
    <xf numFmtId="0" fontId="23" fillId="15" borderId="4" xfId="0" applyFont="1" applyFill="1" applyBorder="1" applyAlignment="1" applyProtection="1">
      <alignment horizontal="left" vertical="center" wrapText="1"/>
    </xf>
    <xf numFmtId="0" fontId="3" fillId="2" borderId="1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17" fillId="12" borderId="4" xfId="0" applyFont="1" applyFill="1" applyBorder="1" applyAlignment="1" applyProtection="1">
      <alignment horizontal="center" vertical="center"/>
    </xf>
    <xf numFmtId="0" fontId="17" fillId="12" borderId="2" xfId="0" applyNumberFormat="1" applyFont="1" applyFill="1" applyBorder="1" applyAlignment="1" applyProtection="1">
      <alignment horizontal="center" vertical="center" wrapText="1"/>
    </xf>
    <xf numFmtId="0" fontId="17" fillId="12" borderId="4" xfId="0" applyNumberFormat="1" applyFont="1" applyFill="1" applyBorder="1" applyAlignment="1" applyProtection="1">
      <alignment horizontal="center" vertical="center" wrapText="1"/>
    </xf>
    <xf numFmtId="0" fontId="21" fillId="8" borderId="2" xfId="0" applyFont="1" applyFill="1" applyBorder="1" applyAlignment="1" applyProtection="1">
      <alignment horizontal="center" vertical="center" wrapText="1"/>
    </xf>
    <xf numFmtId="0" fontId="21" fillId="8" borderId="3"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24" fillId="9" borderId="2" xfId="3" applyFont="1" applyFill="1" applyBorder="1" applyAlignment="1" applyProtection="1">
      <alignment horizontal="left" vertical="center" wrapText="1"/>
    </xf>
    <xf numFmtId="0" fontId="24" fillId="9" borderId="3" xfId="3" applyFont="1" applyFill="1" applyBorder="1" applyAlignment="1" applyProtection="1">
      <alignment horizontal="left" vertical="center" wrapText="1"/>
    </xf>
    <xf numFmtId="0" fontId="24" fillId="9" borderId="4" xfId="3" applyFont="1" applyFill="1" applyBorder="1" applyAlignment="1" applyProtection="1">
      <alignment horizontal="left" vertical="center" wrapText="1"/>
    </xf>
    <xf numFmtId="165" fontId="3" fillId="4" borderId="2" xfId="0" applyNumberFormat="1" applyFont="1" applyFill="1" applyBorder="1" applyAlignment="1" applyProtection="1">
      <alignment horizontal="left" vertical="center" wrapText="1"/>
    </xf>
    <xf numFmtId="165" fontId="3" fillId="4" borderId="3" xfId="0" applyNumberFormat="1" applyFont="1" applyFill="1" applyBorder="1" applyAlignment="1" applyProtection="1">
      <alignment horizontal="left" vertical="center" wrapText="1"/>
    </xf>
    <xf numFmtId="165" fontId="3" fillId="4" borderId="4" xfId="0" applyNumberFormat="1" applyFont="1"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3" fontId="4" fillId="10" borderId="2" xfId="0" applyNumberFormat="1" applyFont="1" applyFill="1" applyBorder="1" applyAlignment="1" applyProtection="1">
      <alignment horizontal="left" vertical="center" wrapText="1"/>
    </xf>
    <xf numFmtId="3" fontId="4" fillId="10" borderId="3" xfId="0" applyNumberFormat="1" applyFont="1" applyFill="1" applyBorder="1" applyAlignment="1" applyProtection="1">
      <alignment horizontal="left" vertical="center" wrapText="1"/>
    </xf>
    <xf numFmtId="3" fontId="4" fillId="10" borderId="4" xfId="0" applyNumberFormat="1" applyFont="1" applyFill="1" applyBorder="1" applyAlignment="1" applyProtection="1">
      <alignment horizontal="left" vertical="center" wrapText="1"/>
    </xf>
  </cellXfs>
  <cellStyles count="4">
    <cellStyle name="0,0_x000a__x000a_NA_x000a__x000a_" xfId="2"/>
    <cellStyle name="Currency" xfId="1"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0</xdr:row>
      <xdr:rowOff>44450</xdr:rowOff>
    </xdr:from>
    <xdr:to>
      <xdr:col>0</xdr:col>
      <xdr:colOff>1098550</xdr:colOff>
      <xdr:row>0</xdr:row>
      <xdr:rowOff>863600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1600" y="44450"/>
          <a:ext cx="996950" cy="8191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2608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82550</xdr:colOff>
      <xdr:row>0</xdr:row>
      <xdr:rowOff>44450</xdr:rowOff>
    </xdr:from>
    <xdr:to>
      <xdr:col>0</xdr:col>
      <xdr:colOff>1079500</xdr:colOff>
      <xdr:row>0</xdr:row>
      <xdr:rowOff>863600</xdr:rowOff>
    </xdr:to>
    <xdr:pic>
      <xdr:nvPicPr>
        <xdr:cNvPr id="8" name="image00.png" descr="CCS_logo.PNG"/>
        <xdr:cNvPicPr preferRelativeResize="0"/>
      </xdr:nvPicPr>
      <xdr:blipFill>
        <a:blip xmlns:r="http://schemas.openxmlformats.org/officeDocument/2006/relationships" r:embed="rId2" cstate="print"/>
        <a:stretch>
          <a:fillRect/>
        </a:stretch>
      </xdr:blipFill>
      <xdr:spPr>
        <a:xfrm>
          <a:off x="82550" y="44450"/>
          <a:ext cx="996950" cy="81915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1193800</xdr:colOff>
      <xdr:row>0</xdr:row>
      <xdr:rowOff>895350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10731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16890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16890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1193800</xdr:colOff>
      <xdr:row>0</xdr:row>
      <xdr:rowOff>895350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10731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6" sqref="B6:C6"/>
    </sheetView>
  </sheetViews>
  <sheetFormatPr defaultColWidth="9.1796875" defaultRowHeight="14" x14ac:dyDescent="0.3"/>
  <cols>
    <col min="1" max="1" width="11.453125" style="4" customWidth="1"/>
    <col min="2" max="2" width="57.453125" style="4" customWidth="1"/>
    <col min="3" max="3" width="61.1796875" style="4" customWidth="1"/>
    <col min="4" max="16384" width="9.1796875" style="4"/>
  </cols>
  <sheetData>
    <row r="1" spans="1:3" ht="14.5" x14ac:dyDescent="0.35">
      <c r="A1" s="3"/>
      <c r="C1" s="5"/>
    </row>
    <row r="6" spans="1:3" ht="15.5" x14ac:dyDescent="0.35">
      <c r="B6" s="154" t="s">
        <v>116</v>
      </c>
      <c r="C6" s="154"/>
    </row>
    <row r="7" spans="1:3" ht="15.5" x14ac:dyDescent="0.35">
      <c r="B7" s="54"/>
    </row>
    <row r="8" spans="1:3" ht="20" x14ac:dyDescent="0.3">
      <c r="B8" s="155" t="s">
        <v>34</v>
      </c>
      <c r="C8" s="155"/>
    </row>
    <row r="9" spans="1:3" ht="15.5" x14ac:dyDescent="0.35">
      <c r="B9" s="54"/>
    </row>
    <row r="10" spans="1:3" ht="15.5" x14ac:dyDescent="0.35">
      <c r="B10" s="154" t="s">
        <v>35</v>
      </c>
      <c r="C10" s="154"/>
    </row>
    <row r="11" spans="1:3" ht="15.5" x14ac:dyDescent="0.35">
      <c r="B11" s="54"/>
    </row>
    <row r="12" spans="1:3" s="6" customFormat="1" ht="20" x14ac:dyDescent="0.35">
      <c r="B12" s="155" t="s">
        <v>36</v>
      </c>
      <c r="C12" s="155"/>
    </row>
    <row r="14" spans="1:3" ht="15.5" x14ac:dyDescent="0.35">
      <c r="B14" s="156" t="s">
        <v>37</v>
      </c>
      <c r="C14" s="157"/>
    </row>
    <row r="15" spans="1:3" ht="14.5" thickBot="1" x14ac:dyDescent="0.35"/>
    <row r="16" spans="1:3" ht="22" customHeight="1" thickBot="1" x14ac:dyDescent="0.45">
      <c r="B16" s="152"/>
      <c r="C16" s="153"/>
    </row>
    <row r="19" spans="1:8" x14ac:dyDescent="0.3">
      <c r="C19" s="5"/>
    </row>
    <row r="20" spans="1:8" x14ac:dyDescent="0.3">
      <c r="A20" s="7" t="s">
        <v>38</v>
      </c>
    </row>
    <row r="26" spans="1:8" x14ac:dyDescent="0.3">
      <c r="C26" s="5"/>
    </row>
    <row r="29" spans="1:8" x14ac:dyDescent="0.3">
      <c r="A29" s="93" t="s">
        <v>111</v>
      </c>
      <c r="B29" s="93"/>
      <c r="C29" s="93"/>
      <c r="D29" s="93"/>
      <c r="E29" s="93"/>
      <c r="F29" s="93"/>
      <c r="G29" s="93"/>
      <c r="H29" s="93"/>
    </row>
  </sheetData>
  <sheetProtection algorithmName="SHA-512" hashValue="70qb9xfOxZxCpIkIj4gOknnEUbpy3FUosw+O/OtosryhbSmgxeKSlenkmKVfy2OHXZziQfzHKu6Hh/pqvphu1Q==" saltValue="dgVchPbVeUN69y+PHOAdHg=="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opLeftCell="A7" workbookViewId="0">
      <selection activeCell="A23" sqref="A23"/>
    </sheetView>
  </sheetViews>
  <sheetFormatPr defaultColWidth="8.7265625" defaultRowHeight="12.5" x14ac:dyDescent="0.25"/>
  <cols>
    <col min="1" max="1" width="60.36328125" style="1" customWidth="1"/>
    <col min="2" max="2" width="40" style="1" customWidth="1"/>
    <col min="3" max="4" width="16.54296875" style="1" customWidth="1"/>
    <col min="5" max="5" width="8.08984375" style="1" customWidth="1"/>
    <col min="6" max="6" width="8.90625" style="1" customWidth="1"/>
    <col min="7" max="16384" width="8.7265625" style="1"/>
  </cols>
  <sheetData>
    <row r="1" spans="1:6" ht="71" customHeight="1" x14ac:dyDescent="0.25">
      <c r="A1" s="158" t="s">
        <v>62</v>
      </c>
      <c r="B1" s="159"/>
      <c r="C1" s="159"/>
      <c r="D1" s="159"/>
      <c r="E1" s="159"/>
      <c r="F1" s="160"/>
    </row>
    <row r="3" spans="1:6" ht="12.5" customHeight="1" x14ac:dyDescent="0.25">
      <c r="A3" s="161" t="s">
        <v>52</v>
      </c>
      <c r="B3" s="162"/>
      <c r="C3" s="162"/>
      <c r="D3" s="162"/>
      <c r="E3" s="162"/>
      <c r="F3" s="163"/>
    </row>
    <row r="4" spans="1:6" ht="12.5" customHeight="1" x14ac:dyDescent="0.25">
      <c r="A4" s="164"/>
      <c r="B4" s="165"/>
      <c r="C4" s="165"/>
      <c r="D4" s="165"/>
      <c r="E4" s="165"/>
      <c r="F4" s="166"/>
    </row>
    <row r="5" spans="1:6" ht="12.5" customHeight="1" x14ac:dyDescent="0.25">
      <c r="A5" s="164"/>
      <c r="B5" s="165"/>
      <c r="C5" s="165"/>
      <c r="D5" s="165"/>
      <c r="E5" s="165"/>
      <c r="F5" s="166"/>
    </row>
    <row r="6" spans="1:6" ht="12.5" customHeight="1" x14ac:dyDescent="0.25">
      <c r="A6" s="167"/>
      <c r="B6" s="168"/>
      <c r="C6" s="168"/>
      <c r="D6" s="168"/>
      <c r="E6" s="168"/>
      <c r="F6" s="169"/>
    </row>
    <row r="9" spans="1:6" ht="13" x14ac:dyDescent="0.25">
      <c r="A9" s="13" t="s">
        <v>53</v>
      </c>
      <c r="B9" s="14"/>
      <c r="C9" s="15"/>
      <c r="D9" s="16"/>
      <c r="E9" s="2"/>
      <c r="F9" s="2"/>
    </row>
    <row r="10" spans="1:6" ht="13" x14ac:dyDescent="0.25">
      <c r="A10" s="17"/>
      <c r="B10" s="18"/>
      <c r="C10" s="2"/>
      <c r="D10" s="19"/>
      <c r="E10" s="2"/>
      <c r="F10" s="2"/>
    </row>
    <row r="11" spans="1:6" x14ac:dyDescent="0.25">
      <c r="A11" s="53" t="s">
        <v>54</v>
      </c>
      <c r="B11" s="18"/>
      <c r="C11" s="2"/>
      <c r="D11" s="19"/>
      <c r="E11" s="2"/>
      <c r="F11" s="2"/>
    </row>
    <row r="12" spans="1:6" x14ac:dyDescent="0.25">
      <c r="A12" s="53" t="s">
        <v>55</v>
      </c>
      <c r="B12" s="18"/>
      <c r="C12" s="2"/>
      <c r="D12" s="19"/>
      <c r="E12" s="2"/>
      <c r="F12" s="2"/>
    </row>
    <row r="13" spans="1:6" x14ac:dyDescent="0.25">
      <c r="A13" s="20"/>
      <c r="B13" s="18"/>
      <c r="C13" s="2"/>
      <c r="D13" s="19"/>
      <c r="E13" s="2"/>
      <c r="F13" s="2"/>
    </row>
    <row r="14" spans="1:6" ht="13" x14ac:dyDescent="0.3">
      <c r="A14" s="21" t="s">
        <v>12</v>
      </c>
      <c r="B14" s="22" t="s">
        <v>56</v>
      </c>
      <c r="C14" s="23"/>
      <c r="D14" s="19"/>
      <c r="E14" s="2"/>
      <c r="F14" s="2"/>
    </row>
    <row r="15" spans="1:6" ht="13" x14ac:dyDescent="0.25">
      <c r="A15" s="29" t="s">
        <v>58</v>
      </c>
      <c r="B15" s="30"/>
      <c r="C15" s="26"/>
      <c r="D15" s="19"/>
      <c r="E15" s="2"/>
      <c r="F15" s="2"/>
    </row>
    <row r="16" spans="1:6" ht="16" customHeight="1" x14ac:dyDescent="0.25">
      <c r="A16" s="27" t="s">
        <v>93</v>
      </c>
      <c r="B16" s="55" t="s">
        <v>106</v>
      </c>
      <c r="C16" s="26"/>
      <c r="D16" s="19"/>
      <c r="E16" s="2"/>
      <c r="F16" s="2"/>
    </row>
    <row r="17" spans="1:8" ht="16" customHeight="1" x14ac:dyDescent="0.25">
      <c r="A17" s="85"/>
      <c r="B17" s="89"/>
      <c r="C17" s="26"/>
      <c r="D17" s="19"/>
      <c r="E17" s="2"/>
      <c r="F17" s="2"/>
    </row>
    <row r="18" spans="1:8" ht="13" x14ac:dyDescent="0.25">
      <c r="A18" s="24" t="s">
        <v>57</v>
      </c>
      <c r="B18" s="25"/>
      <c r="C18" s="26"/>
      <c r="D18" s="19"/>
      <c r="E18" s="2"/>
      <c r="F18" s="2"/>
    </row>
    <row r="19" spans="1:8" x14ac:dyDescent="0.25">
      <c r="A19" s="56" t="s">
        <v>92</v>
      </c>
      <c r="B19" s="88" t="s">
        <v>92</v>
      </c>
      <c r="C19" s="2"/>
      <c r="D19" s="19"/>
    </row>
    <row r="20" spans="1:8" ht="13" x14ac:dyDescent="0.25">
      <c r="A20" s="27"/>
      <c r="B20" s="28"/>
      <c r="C20" s="2"/>
      <c r="D20" s="19"/>
    </row>
    <row r="21" spans="1:8" x14ac:dyDescent="0.25">
      <c r="A21" s="86"/>
      <c r="B21" s="2"/>
      <c r="C21" s="2"/>
      <c r="D21" s="19"/>
    </row>
    <row r="22" spans="1:8" x14ac:dyDescent="0.25">
      <c r="A22" s="87"/>
      <c r="B22" s="31"/>
      <c r="C22" s="31"/>
      <c r="D22" s="32"/>
    </row>
    <row r="29" spans="1:8" x14ac:dyDescent="0.25">
      <c r="A29" s="96"/>
      <c r="B29" s="94"/>
      <c r="C29" s="94"/>
      <c r="D29" s="94"/>
      <c r="E29" s="94"/>
      <c r="F29" s="94"/>
      <c r="G29" s="94"/>
      <c r="H29" s="94"/>
    </row>
  </sheetData>
  <sheetProtection algorithmName="SHA-512" hashValue="YZIMr3QJzy81nJiGbkaJUPEoCuR559Qp9b+AjYfu7cTFokc/t858mhz3J0OvGcb2n/M9tiomVsNRE8yIJiJyWg==" saltValue="Hyv6vXjLcviVWNFdf4W+DQ=="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B19" location="'Price Evaluation'!A1" display="Price Evaluation"/>
    <hyperlink ref="B16" location="'Scenario Details'!A1" display="Scenario Details"/>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9"/>
  <sheetViews>
    <sheetView workbookViewId="0">
      <selection activeCell="A9" sqref="A9"/>
    </sheetView>
  </sheetViews>
  <sheetFormatPr defaultColWidth="8.1796875" defaultRowHeight="14.5" x14ac:dyDescent="0.35"/>
  <cols>
    <col min="1" max="1" width="156.453125" style="12" customWidth="1"/>
    <col min="2" max="16384" width="8.1796875" style="8"/>
  </cols>
  <sheetData>
    <row r="1" spans="1:1" ht="71" customHeight="1" x14ac:dyDescent="0.35">
      <c r="A1" s="51" t="s">
        <v>63</v>
      </c>
    </row>
    <row r="2" spans="1:1" x14ac:dyDescent="0.35">
      <c r="A2" s="59" t="s">
        <v>59</v>
      </c>
    </row>
    <row r="3" spans="1:1" ht="64.5" customHeight="1" x14ac:dyDescent="0.35">
      <c r="A3" s="52" t="s">
        <v>115</v>
      </c>
    </row>
    <row r="4" spans="1:1" x14ac:dyDescent="0.35">
      <c r="A4" s="34" t="s">
        <v>39</v>
      </c>
    </row>
    <row r="5" spans="1:1" x14ac:dyDescent="0.35">
      <c r="A5" s="34"/>
    </row>
    <row r="6" spans="1:1" x14ac:dyDescent="0.35">
      <c r="A6" s="34" t="s">
        <v>40</v>
      </c>
    </row>
    <row r="7" spans="1:1" x14ac:dyDescent="0.35">
      <c r="A7" s="34"/>
    </row>
    <row r="8" spans="1:1" x14ac:dyDescent="0.35">
      <c r="A8" s="34" t="s">
        <v>41</v>
      </c>
    </row>
    <row r="9" spans="1:1" x14ac:dyDescent="0.35">
      <c r="A9" s="34"/>
    </row>
    <row r="10" spans="1:1" x14ac:dyDescent="0.35">
      <c r="A10" s="34" t="s">
        <v>42</v>
      </c>
    </row>
    <row r="11" spans="1:1" x14ac:dyDescent="0.35">
      <c r="A11" s="35"/>
    </row>
    <row r="12" spans="1:1" x14ac:dyDescent="0.35">
      <c r="A12" s="9"/>
    </row>
    <row r="13" spans="1:1" ht="26.25" customHeight="1" x14ac:dyDescent="0.35">
      <c r="A13" s="33" t="s">
        <v>43</v>
      </c>
    </row>
    <row r="14" spans="1:1" ht="25" x14ac:dyDescent="0.35">
      <c r="A14" s="34" t="s">
        <v>119</v>
      </c>
    </row>
    <row r="15" spans="1:1" x14ac:dyDescent="0.35">
      <c r="A15" s="34"/>
    </row>
    <row r="16" spans="1:1" x14ac:dyDescent="0.35">
      <c r="A16" s="34" t="s">
        <v>44</v>
      </c>
    </row>
    <row r="17" spans="1:8" x14ac:dyDescent="0.35">
      <c r="A17" s="35"/>
    </row>
    <row r="18" spans="1:8" x14ac:dyDescent="0.35">
      <c r="A18" s="9"/>
    </row>
    <row r="19" spans="1:8" x14ac:dyDescent="0.35">
      <c r="A19" s="36" t="s">
        <v>45</v>
      </c>
    </row>
    <row r="20" spans="1:8" x14ac:dyDescent="0.35">
      <c r="A20" s="10"/>
    </row>
    <row r="21" spans="1:8" x14ac:dyDescent="0.35">
      <c r="A21" s="10" t="s">
        <v>73</v>
      </c>
    </row>
    <row r="22" spans="1:8" x14ac:dyDescent="0.35">
      <c r="A22" s="37"/>
    </row>
    <row r="23" spans="1:8" ht="45" customHeight="1" x14ac:dyDescent="0.35">
      <c r="A23" s="38" t="s">
        <v>72</v>
      </c>
    </row>
    <row r="24" spans="1:8" ht="57.5" customHeight="1" x14ac:dyDescent="0.35">
      <c r="A24" s="11" t="s">
        <v>112</v>
      </c>
    </row>
    <row r="25" spans="1:8" ht="27.5" customHeight="1" x14ac:dyDescent="0.35">
      <c r="A25" s="9" t="s">
        <v>46</v>
      </c>
    </row>
    <row r="26" spans="1:8" x14ac:dyDescent="0.35">
      <c r="A26" s="39" t="s">
        <v>74</v>
      </c>
    </row>
    <row r="27" spans="1:8" ht="21" customHeight="1" x14ac:dyDescent="0.35">
      <c r="A27" s="40" t="s">
        <v>47</v>
      </c>
    </row>
    <row r="28" spans="1:8" ht="21" customHeight="1" x14ac:dyDescent="0.35">
      <c r="A28" s="41" t="s">
        <v>48</v>
      </c>
    </row>
    <row r="29" spans="1:8" ht="21" customHeight="1" x14ac:dyDescent="0.35">
      <c r="A29" s="41" t="s">
        <v>117</v>
      </c>
    </row>
    <row r="30" spans="1:8" ht="21" customHeight="1" x14ac:dyDescent="0.35">
      <c r="A30" s="34" t="s">
        <v>111</v>
      </c>
      <c r="B30" s="95"/>
      <c r="C30" s="95"/>
      <c r="D30" s="95"/>
      <c r="E30" s="95"/>
      <c r="F30" s="95"/>
      <c r="G30" s="95"/>
      <c r="H30" s="95"/>
    </row>
    <row r="31" spans="1:8" ht="21" customHeight="1" x14ac:dyDescent="0.35">
      <c r="A31" s="34" t="s">
        <v>49</v>
      </c>
    </row>
    <row r="32" spans="1:8" ht="21" customHeight="1" x14ac:dyDescent="0.35">
      <c r="A32" s="34" t="s">
        <v>118</v>
      </c>
    </row>
    <row r="33" spans="1:1" ht="62" customHeight="1" x14ac:dyDescent="0.35">
      <c r="A33" s="34" t="s">
        <v>50</v>
      </c>
    </row>
    <row r="34" spans="1:1" ht="34" customHeight="1" x14ac:dyDescent="0.35">
      <c r="A34" s="34" t="s">
        <v>105</v>
      </c>
    </row>
    <row r="35" spans="1:1" ht="20.5" customHeight="1" x14ac:dyDescent="0.35">
      <c r="A35" s="35"/>
    </row>
    <row r="36" spans="1:1" x14ac:dyDescent="0.35">
      <c r="A36" s="57" t="s">
        <v>75</v>
      </c>
    </row>
    <row r="37" spans="1:1" ht="34.5" customHeight="1" x14ac:dyDescent="0.35">
      <c r="A37" s="90" t="s">
        <v>120</v>
      </c>
    </row>
    <row r="38" spans="1:1" ht="22" customHeight="1" x14ac:dyDescent="0.35">
      <c r="A38" s="91" t="s">
        <v>51</v>
      </c>
    </row>
    <row r="39" spans="1:1" x14ac:dyDescent="0.35">
      <c r="A39" s="92"/>
    </row>
  </sheetData>
  <sheetProtection algorithmName="SHA-512" hashValue="tZ5O5FtAO1hkI1rdCwNz4d9wwm4VIbjdFtnMgPxfp44A7HRhrxs3NS4ogFhw4DclgIEoF56IxoRluFDtW6xrHw==" saltValue="Tf8D93q5ptTx+kN2vT58fw==" spinCount="100000" sheet="1" objects="1" scenarios="1"/>
  <hyperlinks>
    <hyperlink ref="A2" location="Index!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204"/>
  <sheetViews>
    <sheetView zoomScaleNormal="100" workbookViewId="0">
      <selection activeCell="C10" sqref="C10"/>
    </sheetView>
  </sheetViews>
  <sheetFormatPr defaultColWidth="24" defaultRowHeight="14" x14ac:dyDescent="0.3"/>
  <cols>
    <col min="1" max="1" width="38.6328125" style="43" customWidth="1"/>
    <col min="2" max="2" width="25.54296875" style="43" customWidth="1"/>
    <col min="3" max="7" width="11.453125" style="43" customWidth="1"/>
    <col min="8" max="16384" width="24" style="43"/>
  </cols>
  <sheetData>
    <row r="1" spans="1:8" ht="75" customHeight="1" x14ac:dyDescent="0.3">
      <c r="A1" s="188" t="s">
        <v>101</v>
      </c>
      <c r="B1" s="188"/>
      <c r="C1" s="188"/>
      <c r="D1" s="188"/>
      <c r="E1" s="188"/>
      <c r="F1" s="188"/>
      <c r="G1" s="188"/>
      <c r="H1" s="188"/>
    </row>
    <row r="2" spans="1:8" ht="20" customHeight="1" x14ac:dyDescent="0.3">
      <c r="A2" s="189" t="s">
        <v>59</v>
      </c>
      <c r="B2" s="189"/>
      <c r="C2" s="189"/>
      <c r="D2" s="189"/>
      <c r="E2" s="189"/>
      <c r="F2" s="189"/>
      <c r="G2" s="189"/>
      <c r="H2" s="189"/>
    </row>
    <row r="3" spans="1:8" ht="20" customHeight="1" x14ac:dyDescent="0.3">
      <c r="A3" s="47" t="s">
        <v>60</v>
      </c>
      <c r="B3" s="190"/>
      <c r="C3" s="190"/>
      <c r="D3" s="190"/>
      <c r="E3" s="190"/>
      <c r="F3" s="190"/>
      <c r="G3" s="190"/>
      <c r="H3" s="190"/>
    </row>
    <row r="4" spans="1:8" ht="20" customHeight="1" x14ac:dyDescent="0.3">
      <c r="A4" s="190"/>
      <c r="B4" s="190"/>
      <c r="C4" s="190"/>
      <c r="D4" s="190"/>
      <c r="E4" s="190"/>
      <c r="F4" s="190"/>
      <c r="G4" s="190"/>
      <c r="H4" s="190"/>
    </row>
    <row r="5" spans="1:8" ht="67" customHeight="1" x14ac:dyDescent="0.3">
      <c r="A5" s="191" t="s">
        <v>114</v>
      </c>
      <c r="B5" s="191"/>
      <c r="C5" s="191"/>
      <c r="D5" s="191"/>
      <c r="E5" s="191"/>
      <c r="F5" s="191"/>
      <c r="G5" s="191"/>
      <c r="H5" s="191"/>
    </row>
    <row r="6" spans="1:8" ht="18" customHeight="1" x14ac:dyDescent="0.3">
      <c r="A6" s="58"/>
      <c r="B6" s="58"/>
      <c r="C6" s="46"/>
      <c r="D6" s="46"/>
      <c r="E6" s="46"/>
    </row>
    <row r="7" spans="1:8" ht="18" customHeight="1" x14ac:dyDescent="0.3">
      <c r="A7" s="58"/>
      <c r="B7" s="58"/>
      <c r="C7" s="46"/>
      <c r="D7" s="46"/>
      <c r="E7" s="46"/>
    </row>
    <row r="8" spans="1:8" ht="18" customHeight="1" x14ac:dyDescent="0.3">
      <c r="A8" s="185" t="s">
        <v>103</v>
      </c>
      <c r="B8" s="186"/>
      <c r="C8" s="186"/>
      <c r="D8" s="186"/>
      <c r="E8" s="186"/>
      <c r="F8" s="186"/>
      <c r="G8" s="186"/>
      <c r="H8" s="187"/>
    </row>
    <row r="9" spans="1:8" ht="18" customHeight="1" x14ac:dyDescent="0.3">
      <c r="A9" s="182" t="s">
        <v>104</v>
      </c>
      <c r="B9" s="183"/>
      <c r="C9" s="183"/>
      <c r="D9" s="183"/>
      <c r="E9" s="183"/>
      <c r="F9" s="183"/>
      <c r="G9" s="183"/>
      <c r="H9" s="184"/>
    </row>
    <row r="10" spans="1:8" ht="18" customHeight="1" x14ac:dyDescent="0.3">
      <c r="A10" s="74"/>
      <c r="B10" s="58"/>
      <c r="C10" s="46"/>
      <c r="D10" s="46"/>
      <c r="E10" s="46"/>
      <c r="F10" s="49"/>
      <c r="G10" s="49"/>
      <c r="H10" s="75"/>
    </row>
    <row r="11" spans="1:8" ht="18" customHeight="1" x14ac:dyDescent="0.3">
      <c r="A11" s="60" t="s">
        <v>6</v>
      </c>
      <c r="B11" s="61" t="s">
        <v>14</v>
      </c>
      <c r="C11" s="2"/>
      <c r="D11" s="2"/>
      <c r="E11" s="2"/>
      <c r="F11" s="2"/>
      <c r="G11" s="2"/>
      <c r="H11" s="75"/>
    </row>
    <row r="12" spans="1:8" ht="18" customHeight="1" x14ac:dyDescent="0.3">
      <c r="A12" s="62" t="s">
        <v>7</v>
      </c>
      <c r="B12" s="63" t="s">
        <v>99</v>
      </c>
      <c r="C12" s="2"/>
      <c r="D12" s="2"/>
      <c r="E12" s="2"/>
      <c r="F12" s="2"/>
      <c r="G12" s="2"/>
      <c r="H12" s="75"/>
    </row>
    <row r="13" spans="1:8" ht="18" customHeight="1" x14ac:dyDescent="0.3">
      <c r="A13" s="64" t="s">
        <v>17</v>
      </c>
      <c r="B13" s="63" t="s">
        <v>100</v>
      </c>
      <c r="C13" s="2"/>
      <c r="D13" s="2"/>
      <c r="E13" s="2"/>
      <c r="F13" s="2"/>
      <c r="G13" s="2"/>
      <c r="H13" s="75"/>
    </row>
    <row r="14" spans="1:8" ht="18" customHeight="1" x14ac:dyDescent="0.3">
      <c r="A14" s="64" t="s">
        <v>18</v>
      </c>
      <c r="B14" s="63">
        <v>630</v>
      </c>
      <c r="C14" s="2"/>
      <c r="D14" s="2"/>
      <c r="E14" s="2"/>
      <c r="F14" s="2"/>
      <c r="G14" s="2"/>
      <c r="H14" s="75"/>
    </row>
    <row r="15" spans="1:8" ht="18" customHeight="1" x14ac:dyDescent="0.3">
      <c r="A15" s="64" t="s">
        <v>8</v>
      </c>
      <c r="B15" s="63" t="s">
        <v>9</v>
      </c>
      <c r="C15" s="2"/>
      <c r="D15" s="2"/>
      <c r="E15" s="2"/>
      <c r="F15" s="2"/>
      <c r="G15" s="2"/>
      <c r="H15" s="75"/>
    </row>
    <row r="16" spans="1:8" ht="18" customHeight="1" x14ac:dyDescent="0.3">
      <c r="A16" s="64" t="s">
        <v>10</v>
      </c>
      <c r="B16" s="65" t="s">
        <v>15</v>
      </c>
      <c r="C16" s="2"/>
      <c r="D16" s="2"/>
      <c r="E16" s="2"/>
      <c r="F16" s="2"/>
      <c r="G16" s="2"/>
      <c r="H16" s="75"/>
    </row>
    <row r="17" spans="1:8" ht="18" customHeight="1" x14ac:dyDescent="0.3">
      <c r="A17" s="64" t="s">
        <v>11</v>
      </c>
      <c r="B17" s="63">
        <v>2019</v>
      </c>
      <c r="C17" s="2"/>
      <c r="D17" s="2"/>
      <c r="E17" s="2"/>
      <c r="F17" s="2"/>
      <c r="G17" s="2"/>
      <c r="H17" s="75"/>
    </row>
    <row r="18" spans="1:8" ht="18" customHeight="1" x14ac:dyDescent="0.3">
      <c r="A18" s="66" t="s">
        <v>16</v>
      </c>
      <c r="B18" s="67">
        <v>441</v>
      </c>
      <c r="C18" s="2"/>
      <c r="D18" s="2"/>
      <c r="E18" s="2"/>
      <c r="F18" s="2"/>
      <c r="G18" s="2"/>
      <c r="H18" s="75"/>
    </row>
    <row r="19" spans="1:8" ht="18" customHeight="1" x14ac:dyDescent="0.3">
      <c r="A19" s="76"/>
      <c r="B19" s="2"/>
      <c r="C19" s="2"/>
      <c r="D19" s="2"/>
      <c r="E19" s="2"/>
      <c r="F19" s="2"/>
      <c r="G19" s="2"/>
      <c r="H19" s="75"/>
    </row>
    <row r="20" spans="1:8" ht="18" customHeight="1" x14ac:dyDescent="0.3">
      <c r="A20" s="68" t="s">
        <v>0</v>
      </c>
      <c r="B20" s="69">
        <v>2019</v>
      </c>
      <c r="C20" s="69">
        <v>2020</v>
      </c>
      <c r="D20" s="70">
        <v>2021</v>
      </c>
      <c r="E20" s="70">
        <v>2022</v>
      </c>
      <c r="F20" s="70">
        <v>2023</v>
      </c>
      <c r="G20" s="69" t="s">
        <v>1</v>
      </c>
      <c r="H20" s="75"/>
    </row>
    <row r="21" spans="1:8" ht="18" customHeight="1" x14ac:dyDescent="0.3">
      <c r="A21" s="71" t="s">
        <v>2</v>
      </c>
      <c r="B21" s="72">
        <v>270</v>
      </c>
      <c r="C21" s="72">
        <v>360</v>
      </c>
      <c r="D21" s="72">
        <v>450</v>
      </c>
      <c r="E21" s="72">
        <v>540</v>
      </c>
      <c r="F21" s="72">
        <v>630</v>
      </c>
      <c r="G21" s="73">
        <v>630</v>
      </c>
      <c r="H21" s="75"/>
    </row>
    <row r="22" spans="1:8" ht="18" customHeight="1" x14ac:dyDescent="0.3">
      <c r="A22" s="71" t="s">
        <v>3</v>
      </c>
      <c r="B22" s="72">
        <v>14</v>
      </c>
      <c r="C22" s="72">
        <v>19</v>
      </c>
      <c r="D22" s="72">
        <v>21</v>
      </c>
      <c r="E22" s="72">
        <v>24</v>
      </c>
      <c r="F22" s="72">
        <v>28</v>
      </c>
      <c r="G22" s="73">
        <v>28</v>
      </c>
      <c r="H22" s="75"/>
    </row>
    <row r="23" spans="1:8" ht="18" customHeight="1" x14ac:dyDescent="0.3">
      <c r="A23" s="71" t="s">
        <v>4</v>
      </c>
      <c r="B23" s="72">
        <v>3</v>
      </c>
      <c r="C23" s="72">
        <v>4</v>
      </c>
      <c r="D23" s="72">
        <v>5</v>
      </c>
      <c r="E23" s="72">
        <v>6</v>
      </c>
      <c r="F23" s="72">
        <v>7</v>
      </c>
      <c r="G23" s="73">
        <v>7</v>
      </c>
      <c r="H23" s="75"/>
    </row>
    <row r="24" spans="1:8" ht="18" customHeight="1" x14ac:dyDescent="0.3">
      <c r="A24" s="71" t="s">
        <v>5</v>
      </c>
      <c r="B24" s="72">
        <v>14</v>
      </c>
      <c r="C24" s="72">
        <v>19</v>
      </c>
      <c r="D24" s="72">
        <v>21</v>
      </c>
      <c r="E24" s="72">
        <v>24</v>
      </c>
      <c r="F24" s="72">
        <v>28</v>
      </c>
      <c r="G24" s="73">
        <v>28</v>
      </c>
      <c r="H24" s="75"/>
    </row>
    <row r="25" spans="1:8" ht="18" customHeight="1" x14ac:dyDescent="0.3">
      <c r="A25" s="77"/>
      <c r="B25" s="78"/>
      <c r="C25" s="79"/>
      <c r="D25" s="79"/>
      <c r="E25" s="79"/>
      <c r="F25" s="80"/>
      <c r="G25" s="80"/>
      <c r="H25" s="81"/>
    </row>
    <row r="26" spans="1:8" ht="18" customHeight="1" x14ac:dyDescent="0.3">
      <c r="A26" s="58"/>
      <c r="B26" s="58"/>
      <c r="C26" s="46"/>
      <c r="D26" s="46"/>
      <c r="E26" s="46"/>
    </row>
    <row r="28" spans="1:8" x14ac:dyDescent="0.3">
      <c r="A28" s="185" t="s">
        <v>93</v>
      </c>
      <c r="B28" s="186"/>
      <c r="C28" s="186"/>
      <c r="D28" s="186"/>
      <c r="E28" s="186"/>
      <c r="F28" s="186"/>
      <c r="G28" s="186"/>
      <c r="H28" s="187"/>
    </row>
    <row r="29" spans="1:8" ht="25.5" customHeight="1" x14ac:dyDescent="0.3">
      <c r="A29" s="182" t="s">
        <v>111</v>
      </c>
      <c r="B29" s="183"/>
      <c r="C29" s="183"/>
      <c r="D29" s="183"/>
      <c r="E29" s="183"/>
      <c r="F29" s="183"/>
      <c r="G29" s="183"/>
      <c r="H29" s="184"/>
    </row>
    <row r="30" spans="1:8" s="45" customFormat="1" ht="29.5" customHeight="1" x14ac:dyDescent="0.3">
      <c r="A30" s="176" t="s">
        <v>71</v>
      </c>
      <c r="B30" s="177"/>
      <c r="C30" s="177"/>
      <c r="D30" s="177"/>
      <c r="E30" s="177"/>
      <c r="F30" s="177"/>
      <c r="G30" s="178"/>
      <c r="H30" s="170" t="s">
        <v>82</v>
      </c>
    </row>
    <row r="31" spans="1:8" s="45" customFormat="1" ht="29.5" customHeight="1" x14ac:dyDescent="0.3">
      <c r="A31" s="176"/>
      <c r="B31" s="177"/>
      <c r="C31" s="177"/>
      <c r="D31" s="177"/>
      <c r="E31" s="177"/>
      <c r="F31" s="177"/>
      <c r="G31" s="178"/>
      <c r="H31" s="171"/>
    </row>
    <row r="32" spans="1:8" s="45" customFormat="1" ht="29.5" customHeight="1" x14ac:dyDescent="0.3">
      <c r="A32" s="176"/>
      <c r="B32" s="177"/>
      <c r="C32" s="177"/>
      <c r="D32" s="177"/>
      <c r="E32" s="177"/>
      <c r="F32" s="177"/>
      <c r="G32" s="178"/>
      <c r="H32" s="172"/>
    </row>
    <row r="33" spans="1:8" s="45" customFormat="1" ht="29.5" customHeight="1" x14ac:dyDescent="0.3">
      <c r="A33" s="176"/>
      <c r="B33" s="177"/>
      <c r="C33" s="177"/>
      <c r="D33" s="177"/>
      <c r="E33" s="177"/>
      <c r="F33" s="177"/>
      <c r="G33" s="178"/>
      <c r="H33" s="82"/>
    </row>
    <row r="34" spans="1:8" s="45" customFormat="1" ht="29.5" customHeight="1" x14ac:dyDescent="0.3">
      <c r="A34" s="176"/>
      <c r="B34" s="177"/>
      <c r="C34" s="177"/>
      <c r="D34" s="177"/>
      <c r="E34" s="177"/>
      <c r="F34" s="177"/>
      <c r="G34" s="178"/>
      <c r="H34" s="82"/>
    </row>
    <row r="35" spans="1:8" s="45" customFormat="1" ht="29.5" customHeight="1" x14ac:dyDescent="0.3">
      <c r="A35" s="176"/>
      <c r="B35" s="177"/>
      <c r="C35" s="177"/>
      <c r="D35" s="177"/>
      <c r="E35" s="177"/>
      <c r="F35" s="177"/>
      <c r="G35" s="178"/>
      <c r="H35" s="82"/>
    </row>
    <row r="36" spans="1:8" s="45" customFormat="1" ht="29.5" customHeight="1" x14ac:dyDescent="0.3">
      <c r="A36" s="176"/>
      <c r="B36" s="177"/>
      <c r="C36" s="177"/>
      <c r="D36" s="177"/>
      <c r="E36" s="177"/>
      <c r="F36" s="177"/>
      <c r="G36" s="178"/>
      <c r="H36" s="82"/>
    </row>
    <row r="37" spans="1:8" s="45" customFormat="1" ht="29.5" customHeight="1" x14ac:dyDescent="0.3">
      <c r="A37" s="176"/>
      <c r="B37" s="177"/>
      <c r="C37" s="177"/>
      <c r="D37" s="177"/>
      <c r="E37" s="177"/>
      <c r="F37" s="177"/>
      <c r="G37" s="178"/>
      <c r="H37" s="82"/>
    </row>
    <row r="38" spans="1:8" s="45" customFormat="1" ht="29.5" customHeight="1" x14ac:dyDescent="0.3">
      <c r="A38" s="176"/>
      <c r="B38" s="177"/>
      <c r="C38" s="177"/>
      <c r="D38" s="177"/>
      <c r="E38" s="177"/>
      <c r="F38" s="177"/>
      <c r="G38" s="178"/>
      <c r="H38" s="82"/>
    </row>
    <row r="39" spans="1:8" s="45" customFormat="1" ht="29.5" customHeight="1" x14ac:dyDescent="0.3">
      <c r="A39" s="176"/>
      <c r="B39" s="177"/>
      <c r="C39" s="177"/>
      <c r="D39" s="177"/>
      <c r="E39" s="177"/>
      <c r="F39" s="177"/>
      <c r="G39" s="178"/>
      <c r="H39" s="82"/>
    </row>
    <row r="40" spans="1:8" s="45" customFormat="1" ht="29.5" customHeight="1" x14ac:dyDescent="0.3">
      <c r="A40" s="176"/>
      <c r="B40" s="177"/>
      <c r="C40" s="177"/>
      <c r="D40" s="177"/>
      <c r="E40" s="177"/>
      <c r="F40" s="177"/>
      <c r="G40" s="178"/>
      <c r="H40" s="82"/>
    </row>
    <row r="41" spans="1:8" s="45" customFormat="1" ht="29.5" customHeight="1" x14ac:dyDescent="0.3">
      <c r="A41" s="176"/>
      <c r="B41" s="177"/>
      <c r="C41" s="177"/>
      <c r="D41" s="177"/>
      <c r="E41" s="177"/>
      <c r="F41" s="177"/>
      <c r="G41" s="178"/>
      <c r="H41" s="82"/>
    </row>
    <row r="42" spans="1:8" s="45" customFormat="1" ht="29.5" customHeight="1" x14ac:dyDescent="0.3">
      <c r="A42" s="176"/>
      <c r="B42" s="177"/>
      <c r="C42" s="177"/>
      <c r="D42" s="177"/>
      <c r="E42" s="177"/>
      <c r="F42" s="177"/>
      <c r="G42" s="178"/>
      <c r="H42" s="82"/>
    </row>
    <row r="43" spans="1:8" ht="29.5" customHeight="1" x14ac:dyDescent="0.3">
      <c r="A43" s="176"/>
      <c r="B43" s="177"/>
      <c r="C43" s="177"/>
      <c r="D43" s="177"/>
      <c r="E43" s="177"/>
      <c r="F43" s="177"/>
      <c r="G43" s="178"/>
      <c r="H43" s="83"/>
    </row>
    <row r="44" spans="1:8" ht="29.5" customHeight="1" x14ac:dyDescent="0.3">
      <c r="A44" s="176"/>
      <c r="B44" s="177"/>
      <c r="C44" s="177"/>
      <c r="D44" s="177"/>
      <c r="E44" s="177"/>
      <c r="F44" s="177"/>
      <c r="G44" s="178"/>
      <c r="H44" s="83"/>
    </row>
    <row r="45" spans="1:8" ht="29.5" customHeight="1" x14ac:dyDescent="0.3">
      <c r="A45" s="176"/>
      <c r="B45" s="177"/>
      <c r="C45" s="177"/>
      <c r="D45" s="177"/>
      <c r="E45" s="177"/>
      <c r="F45" s="177"/>
      <c r="G45" s="178"/>
      <c r="H45" s="83"/>
    </row>
    <row r="46" spans="1:8" ht="29.5" customHeight="1" x14ac:dyDescent="0.3">
      <c r="A46" s="176"/>
      <c r="B46" s="177"/>
      <c r="C46" s="177"/>
      <c r="D46" s="177"/>
      <c r="E46" s="177"/>
      <c r="F46" s="177"/>
      <c r="G46" s="178"/>
      <c r="H46" s="83"/>
    </row>
    <row r="47" spans="1:8" ht="29.5" customHeight="1" x14ac:dyDescent="0.3">
      <c r="A47" s="176"/>
      <c r="B47" s="177"/>
      <c r="C47" s="177"/>
      <c r="D47" s="177"/>
      <c r="E47" s="177"/>
      <c r="F47" s="177"/>
      <c r="G47" s="178"/>
      <c r="H47" s="83"/>
    </row>
    <row r="48" spans="1:8" ht="29.5" customHeight="1" x14ac:dyDescent="0.3">
      <c r="A48" s="176"/>
      <c r="B48" s="177"/>
      <c r="C48" s="177"/>
      <c r="D48" s="177"/>
      <c r="E48" s="177"/>
      <c r="F48" s="177"/>
      <c r="G48" s="178"/>
      <c r="H48" s="83"/>
    </row>
    <row r="49" spans="1:8" ht="29.5" customHeight="1" x14ac:dyDescent="0.3">
      <c r="A49" s="176"/>
      <c r="B49" s="177"/>
      <c r="C49" s="177"/>
      <c r="D49" s="177"/>
      <c r="E49" s="177"/>
      <c r="F49" s="177"/>
      <c r="G49" s="178"/>
      <c r="H49" s="83"/>
    </row>
    <row r="50" spans="1:8" ht="29.5" customHeight="1" x14ac:dyDescent="0.3">
      <c r="A50" s="176"/>
      <c r="B50" s="177"/>
      <c r="C50" s="177"/>
      <c r="D50" s="177"/>
      <c r="E50" s="177"/>
      <c r="F50" s="177"/>
      <c r="G50" s="178"/>
      <c r="H50" s="83"/>
    </row>
    <row r="51" spans="1:8" ht="29.5" customHeight="1" x14ac:dyDescent="0.3">
      <c r="A51" s="176"/>
      <c r="B51" s="177"/>
      <c r="C51" s="177"/>
      <c r="D51" s="177"/>
      <c r="E51" s="177"/>
      <c r="F51" s="177"/>
      <c r="G51" s="178"/>
      <c r="H51" s="83"/>
    </row>
    <row r="52" spans="1:8" ht="29.5" customHeight="1" x14ac:dyDescent="0.3">
      <c r="A52" s="176"/>
      <c r="B52" s="177"/>
      <c r="C52" s="177"/>
      <c r="D52" s="177"/>
      <c r="E52" s="177"/>
      <c r="F52" s="177"/>
      <c r="G52" s="178"/>
      <c r="H52" s="83"/>
    </row>
    <row r="53" spans="1:8" ht="29.5" customHeight="1" x14ac:dyDescent="0.3">
      <c r="A53" s="176"/>
      <c r="B53" s="177"/>
      <c r="C53" s="177"/>
      <c r="D53" s="177"/>
      <c r="E53" s="177"/>
      <c r="F53" s="177"/>
      <c r="G53" s="178"/>
      <c r="H53" s="83"/>
    </row>
    <row r="54" spans="1:8" ht="29.5" customHeight="1" x14ac:dyDescent="0.3">
      <c r="A54" s="176"/>
      <c r="B54" s="177"/>
      <c r="C54" s="177"/>
      <c r="D54" s="177"/>
      <c r="E54" s="177"/>
      <c r="F54" s="177"/>
      <c r="G54" s="178"/>
      <c r="H54" s="83"/>
    </row>
    <row r="55" spans="1:8" ht="29.5" customHeight="1" x14ac:dyDescent="0.3">
      <c r="A55" s="176"/>
      <c r="B55" s="177"/>
      <c r="C55" s="177"/>
      <c r="D55" s="177"/>
      <c r="E55" s="177"/>
      <c r="F55" s="177"/>
      <c r="G55" s="178"/>
      <c r="H55" s="83"/>
    </row>
    <row r="56" spans="1:8" ht="29.5" customHeight="1" x14ac:dyDescent="0.3">
      <c r="A56" s="176"/>
      <c r="B56" s="177"/>
      <c r="C56" s="177"/>
      <c r="D56" s="177"/>
      <c r="E56" s="177"/>
      <c r="F56" s="177"/>
      <c r="G56" s="178"/>
      <c r="H56" s="83"/>
    </row>
    <row r="57" spans="1:8" ht="29.5" customHeight="1" x14ac:dyDescent="0.3">
      <c r="A57" s="176"/>
      <c r="B57" s="177"/>
      <c r="C57" s="177"/>
      <c r="D57" s="177"/>
      <c r="E57" s="177"/>
      <c r="F57" s="177"/>
      <c r="G57" s="178"/>
      <c r="H57" s="83"/>
    </row>
    <row r="58" spans="1:8" ht="29.5" customHeight="1" x14ac:dyDescent="0.3">
      <c r="A58" s="176"/>
      <c r="B58" s="177"/>
      <c r="C58" s="177"/>
      <c r="D58" s="177"/>
      <c r="E58" s="177"/>
      <c r="F58" s="177"/>
      <c r="G58" s="178"/>
      <c r="H58" s="83"/>
    </row>
    <row r="59" spans="1:8" ht="29.5" customHeight="1" x14ac:dyDescent="0.3">
      <c r="A59" s="176"/>
      <c r="B59" s="177"/>
      <c r="C59" s="177"/>
      <c r="D59" s="177"/>
      <c r="E59" s="177"/>
      <c r="F59" s="177"/>
      <c r="G59" s="178"/>
      <c r="H59" s="83"/>
    </row>
    <row r="60" spans="1:8" ht="29.5" customHeight="1" x14ac:dyDescent="0.3">
      <c r="A60" s="176"/>
      <c r="B60" s="177"/>
      <c r="C60" s="177"/>
      <c r="D60" s="177"/>
      <c r="E60" s="177"/>
      <c r="F60" s="177"/>
      <c r="G60" s="178"/>
      <c r="H60" s="83"/>
    </row>
    <row r="61" spans="1:8" ht="29.5" customHeight="1" x14ac:dyDescent="0.3">
      <c r="A61" s="176"/>
      <c r="B61" s="177"/>
      <c r="C61" s="177"/>
      <c r="D61" s="177"/>
      <c r="E61" s="177"/>
      <c r="F61" s="177"/>
      <c r="G61" s="178"/>
      <c r="H61" s="83"/>
    </row>
    <row r="62" spans="1:8" ht="29.5" customHeight="1" x14ac:dyDescent="0.3">
      <c r="A62" s="176"/>
      <c r="B62" s="177"/>
      <c r="C62" s="177"/>
      <c r="D62" s="177"/>
      <c r="E62" s="177"/>
      <c r="F62" s="177"/>
      <c r="G62" s="178"/>
      <c r="H62" s="83"/>
    </row>
    <row r="63" spans="1:8" ht="29.5" customHeight="1" x14ac:dyDescent="0.3">
      <c r="A63" s="176"/>
      <c r="B63" s="177"/>
      <c r="C63" s="177"/>
      <c r="D63" s="177"/>
      <c r="E63" s="177"/>
      <c r="F63" s="177"/>
      <c r="G63" s="178"/>
      <c r="H63" s="83"/>
    </row>
    <row r="64" spans="1:8" ht="29.5" customHeight="1" x14ac:dyDescent="0.3">
      <c r="A64" s="176"/>
      <c r="B64" s="177"/>
      <c r="C64" s="177"/>
      <c r="D64" s="177"/>
      <c r="E64" s="177"/>
      <c r="F64" s="177"/>
      <c r="G64" s="178"/>
      <c r="H64" s="83"/>
    </row>
    <row r="65" spans="1:8" ht="29.5" customHeight="1" x14ac:dyDescent="0.3">
      <c r="A65" s="176"/>
      <c r="B65" s="177"/>
      <c r="C65" s="177"/>
      <c r="D65" s="177"/>
      <c r="E65" s="177"/>
      <c r="F65" s="177"/>
      <c r="G65" s="178"/>
      <c r="H65" s="83"/>
    </row>
    <row r="66" spans="1:8" ht="29.5" customHeight="1" x14ac:dyDescent="0.3">
      <c r="A66" s="176"/>
      <c r="B66" s="177"/>
      <c r="C66" s="177"/>
      <c r="D66" s="177"/>
      <c r="E66" s="177"/>
      <c r="F66" s="177"/>
      <c r="G66" s="178"/>
      <c r="H66" s="83"/>
    </row>
    <row r="67" spans="1:8" ht="29.5" customHeight="1" x14ac:dyDescent="0.3">
      <c r="A67" s="176"/>
      <c r="B67" s="177"/>
      <c r="C67" s="177"/>
      <c r="D67" s="177"/>
      <c r="E67" s="177"/>
      <c r="F67" s="177"/>
      <c r="G67" s="178"/>
      <c r="H67" s="83"/>
    </row>
    <row r="68" spans="1:8" ht="9" customHeight="1" x14ac:dyDescent="0.3">
      <c r="A68" s="176"/>
      <c r="B68" s="177"/>
      <c r="C68" s="177"/>
      <c r="D68" s="177"/>
      <c r="E68" s="177"/>
      <c r="F68" s="177"/>
      <c r="G68" s="178"/>
      <c r="H68" s="83"/>
    </row>
    <row r="69" spans="1:8" ht="9" customHeight="1" x14ac:dyDescent="0.3">
      <c r="A69" s="176"/>
      <c r="B69" s="177"/>
      <c r="C69" s="177"/>
      <c r="D69" s="177"/>
      <c r="E69" s="177"/>
      <c r="F69" s="177"/>
      <c r="G69" s="178"/>
      <c r="H69" s="83"/>
    </row>
    <row r="70" spans="1:8" ht="9" customHeight="1" x14ac:dyDescent="0.3">
      <c r="A70" s="176"/>
      <c r="B70" s="177"/>
      <c r="C70" s="177"/>
      <c r="D70" s="177"/>
      <c r="E70" s="177"/>
      <c r="F70" s="177"/>
      <c r="G70" s="178"/>
      <c r="H70" s="84"/>
    </row>
    <row r="71" spans="1:8" ht="1" customHeight="1" x14ac:dyDescent="0.3">
      <c r="A71" s="179"/>
      <c r="B71" s="180"/>
      <c r="C71" s="180"/>
      <c r="D71" s="180"/>
      <c r="E71" s="180"/>
      <c r="F71" s="180"/>
      <c r="G71" s="181"/>
      <c r="H71" s="81"/>
    </row>
    <row r="72" spans="1:8" x14ac:dyDescent="0.3">
      <c r="A72" s="44"/>
    </row>
    <row r="73" spans="1:8" ht="33" customHeight="1" x14ac:dyDescent="0.3">
      <c r="A73" s="173" t="s">
        <v>76</v>
      </c>
      <c r="B73" s="174"/>
      <c r="C73" s="174"/>
      <c r="D73" s="174"/>
      <c r="E73" s="174"/>
      <c r="F73" s="174"/>
      <c r="G73" s="175"/>
      <c r="H73" s="170" t="s">
        <v>82</v>
      </c>
    </row>
    <row r="74" spans="1:8" ht="14" customHeight="1" x14ac:dyDescent="0.3">
      <c r="A74" s="176"/>
      <c r="B74" s="177"/>
      <c r="C74" s="177"/>
      <c r="D74" s="177"/>
      <c r="E74" s="177"/>
      <c r="F74" s="177"/>
      <c r="G74" s="178"/>
      <c r="H74" s="171"/>
    </row>
    <row r="75" spans="1:8" ht="25" customHeight="1" x14ac:dyDescent="0.3">
      <c r="A75" s="176"/>
      <c r="B75" s="177"/>
      <c r="C75" s="177"/>
      <c r="D75" s="177"/>
      <c r="E75" s="177"/>
      <c r="F75" s="177"/>
      <c r="G75" s="178"/>
      <c r="H75" s="172"/>
    </row>
    <row r="76" spans="1:8" x14ac:dyDescent="0.3">
      <c r="A76" s="176"/>
      <c r="B76" s="177"/>
      <c r="C76" s="177"/>
      <c r="D76" s="177"/>
      <c r="E76" s="177"/>
      <c r="F76" s="177"/>
      <c r="G76" s="178"/>
      <c r="H76" s="83"/>
    </row>
    <row r="77" spans="1:8" x14ac:dyDescent="0.3">
      <c r="A77" s="176"/>
      <c r="B77" s="177"/>
      <c r="C77" s="177"/>
      <c r="D77" s="177"/>
      <c r="E77" s="177"/>
      <c r="F77" s="177"/>
      <c r="G77" s="178"/>
      <c r="H77" s="83"/>
    </row>
    <row r="78" spans="1:8" x14ac:dyDescent="0.3">
      <c r="A78" s="176"/>
      <c r="B78" s="177"/>
      <c r="C78" s="177"/>
      <c r="D78" s="177"/>
      <c r="E78" s="177"/>
      <c r="F78" s="177"/>
      <c r="G78" s="178"/>
      <c r="H78" s="83"/>
    </row>
    <row r="79" spans="1:8" x14ac:dyDescent="0.3">
      <c r="A79" s="176"/>
      <c r="B79" s="177"/>
      <c r="C79" s="177"/>
      <c r="D79" s="177"/>
      <c r="E79" s="177"/>
      <c r="F79" s="177"/>
      <c r="G79" s="178"/>
      <c r="H79" s="83"/>
    </row>
    <row r="80" spans="1:8" x14ac:dyDescent="0.3">
      <c r="A80" s="176"/>
      <c r="B80" s="177"/>
      <c r="C80" s="177"/>
      <c r="D80" s="177"/>
      <c r="E80" s="177"/>
      <c r="F80" s="177"/>
      <c r="G80" s="178"/>
      <c r="H80" s="83"/>
    </row>
    <row r="81" spans="1:8" x14ac:dyDescent="0.3">
      <c r="A81" s="176"/>
      <c r="B81" s="177"/>
      <c r="C81" s="177"/>
      <c r="D81" s="177"/>
      <c r="E81" s="177"/>
      <c r="F81" s="177"/>
      <c r="G81" s="178"/>
      <c r="H81" s="83"/>
    </row>
    <row r="82" spans="1:8" x14ac:dyDescent="0.3">
      <c r="A82" s="176"/>
      <c r="B82" s="177"/>
      <c r="C82" s="177"/>
      <c r="D82" s="177"/>
      <c r="E82" s="177"/>
      <c r="F82" s="177"/>
      <c r="G82" s="178"/>
      <c r="H82" s="83"/>
    </row>
    <row r="83" spans="1:8" x14ac:dyDescent="0.3">
      <c r="A83" s="176"/>
      <c r="B83" s="177"/>
      <c r="C83" s="177"/>
      <c r="D83" s="177"/>
      <c r="E83" s="177"/>
      <c r="F83" s="177"/>
      <c r="G83" s="178"/>
      <c r="H83" s="83"/>
    </row>
    <row r="84" spans="1:8" x14ac:dyDescent="0.3">
      <c r="A84" s="176"/>
      <c r="B84" s="177"/>
      <c r="C84" s="177"/>
      <c r="D84" s="177"/>
      <c r="E84" s="177"/>
      <c r="F84" s="177"/>
      <c r="G84" s="178"/>
      <c r="H84" s="83"/>
    </row>
    <row r="85" spans="1:8" x14ac:dyDescent="0.3">
      <c r="A85" s="176"/>
      <c r="B85" s="177"/>
      <c r="C85" s="177"/>
      <c r="D85" s="177"/>
      <c r="E85" s="177"/>
      <c r="F85" s="177"/>
      <c r="G85" s="178"/>
      <c r="H85" s="83"/>
    </row>
    <row r="86" spans="1:8" x14ac:dyDescent="0.3">
      <c r="A86" s="176"/>
      <c r="B86" s="177"/>
      <c r="C86" s="177"/>
      <c r="D86" s="177"/>
      <c r="E86" s="177"/>
      <c r="F86" s="177"/>
      <c r="G86" s="178"/>
      <c r="H86" s="83"/>
    </row>
    <row r="87" spans="1:8" x14ac:dyDescent="0.3">
      <c r="A87" s="176"/>
      <c r="B87" s="177"/>
      <c r="C87" s="177"/>
      <c r="D87" s="177"/>
      <c r="E87" s="177"/>
      <c r="F87" s="177"/>
      <c r="G87" s="178"/>
      <c r="H87" s="83"/>
    </row>
    <row r="88" spans="1:8" x14ac:dyDescent="0.3">
      <c r="A88" s="176"/>
      <c r="B88" s="177"/>
      <c r="C88" s="177"/>
      <c r="D88" s="177"/>
      <c r="E88" s="177"/>
      <c r="F88" s="177"/>
      <c r="G88" s="178"/>
      <c r="H88" s="83"/>
    </row>
    <row r="89" spans="1:8" x14ac:dyDescent="0.3">
      <c r="A89" s="176"/>
      <c r="B89" s="177"/>
      <c r="C89" s="177"/>
      <c r="D89" s="177"/>
      <c r="E89" s="177"/>
      <c r="F89" s="177"/>
      <c r="G89" s="178"/>
      <c r="H89" s="83"/>
    </row>
    <row r="90" spans="1:8" x14ac:dyDescent="0.3">
      <c r="A90" s="176"/>
      <c r="B90" s="177"/>
      <c r="C90" s="177"/>
      <c r="D90" s="177"/>
      <c r="E90" s="177"/>
      <c r="F90" s="177"/>
      <c r="G90" s="178"/>
      <c r="H90" s="83"/>
    </row>
    <row r="91" spans="1:8" x14ac:dyDescent="0.3">
      <c r="A91" s="176"/>
      <c r="B91" s="177"/>
      <c r="C91" s="177"/>
      <c r="D91" s="177"/>
      <c r="E91" s="177"/>
      <c r="F91" s="177"/>
      <c r="G91" s="178"/>
      <c r="H91" s="83"/>
    </row>
    <row r="92" spans="1:8" x14ac:dyDescent="0.3">
      <c r="A92" s="176"/>
      <c r="B92" s="177"/>
      <c r="C92" s="177"/>
      <c r="D92" s="177"/>
      <c r="E92" s="177"/>
      <c r="F92" s="177"/>
      <c r="G92" s="178"/>
      <c r="H92" s="83"/>
    </row>
    <row r="93" spans="1:8" x14ac:dyDescent="0.3">
      <c r="A93" s="176"/>
      <c r="B93" s="177"/>
      <c r="C93" s="177"/>
      <c r="D93" s="177"/>
      <c r="E93" s="177"/>
      <c r="F93" s="177"/>
      <c r="G93" s="178"/>
      <c r="H93" s="83"/>
    </row>
    <row r="94" spans="1:8" x14ac:dyDescent="0.3">
      <c r="A94" s="176"/>
      <c r="B94" s="177"/>
      <c r="C94" s="177"/>
      <c r="D94" s="177"/>
      <c r="E94" s="177"/>
      <c r="F94" s="177"/>
      <c r="G94" s="178"/>
      <c r="H94" s="83"/>
    </row>
    <row r="95" spans="1:8" x14ac:dyDescent="0.3">
      <c r="A95" s="176"/>
      <c r="B95" s="177"/>
      <c r="C95" s="177"/>
      <c r="D95" s="177"/>
      <c r="E95" s="177"/>
      <c r="F95" s="177"/>
      <c r="G95" s="178"/>
      <c r="H95" s="83"/>
    </row>
    <row r="96" spans="1:8" x14ac:dyDescent="0.3">
      <c r="A96" s="176"/>
      <c r="B96" s="177"/>
      <c r="C96" s="177"/>
      <c r="D96" s="177"/>
      <c r="E96" s="177"/>
      <c r="F96" s="177"/>
      <c r="G96" s="178"/>
      <c r="H96" s="83"/>
    </row>
    <row r="97" spans="1:8" x14ac:dyDescent="0.3">
      <c r="A97" s="176"/>
      <c r="B97" s="177"/>
      <c r="C97" s="177"/>
      <c r="D97" s="177"/>
      <c r="E97" s="177"/>
      <c r="F97" s="177"/>
      <c r="G97" s="178"/>
      <c r="H97" s="83"/>
    </row>
    <row r="98" spans="1:8" x14ac:dyDescent="0.3">
      <c r="A98" s="176"/>
      <c r="B98" s="177"/>
      <c r="C98" s="177"/>
      <c r="D98" s="177"/>
      <c r="E98" s="177"/>
      <c r="F98" s="177"/>
      <c r="G98" s="178"/>
      <c r="H98" s="83"/>
    </row>
    <row r="99" spans="1:8" x14ac:dyDescent="0.3">
      <c r="A99" s="176"/>
      <c r="B99" s="177"/>
      <c r="C99" s="177"/>
      <c r="D99" s="177"/>
      <c r="E99" s="177"/>
      <c r="F99" s="177"/>
      <c r="G99" s="178"/>
      <c r="H99" s="83"/>
    </row>
    <row r="100" spans="1:8" x14ac:dyDescent="0.3">
      <c r="A100" s="176"/>
      <c r="B100" s="177"/>
      <c r="C100" s="177"/>
      <c r="D100" s="177"/>
      <c r="E100" s="177"/>
      <c r="F100" s="177"/>
      <c r="G100" s="178"/>
      <c r="H100" s="83"/>
    </row>
    <row r="101" spans="1:8" x14ac:dyDescent="0.3">
      <c r="A101" s="176"/>
      <c r="B101" s="177"/>
      <c r="C101" s="177"/>
      <c r="D101" s="177"/>
      <c r="E101" s="177"/>
      <c r="F101" s="177"/>
      <c r="G101" s="178"/>
      <c r="H101" s="83"/>
    </row>
    <row r="102" spans="1:8" x14ac:dyDescent="0.3">
      <c r="A102" s="176"/>
      <c r="B102" s="177"/>
      <c r="C102" s="177"/>
      <c r="D102" s="177"/>
      <c r="E102" s="177"/>
      <c r="F102" s="177"/>
      <c r="G102" s="178"/>
      <c r="H102" s="83"/>
    </row>
    <row r="103" spans="1:8" x14ac:dyDescent="0.3">
      <c r="A103" s="176"/>
      <c r="B103" s="177"/>
      <c r="C103" s="177"/>
      <c r="D103" s="177"/>
      <c r="E103" s="177"/>
      <c r="F103" s="177"/>
      <c r="G103" s="178"/>
      <c r="H103" s="83"/>
    </row>
    <row r="104" spans="1:8" x14ac:dyDescent="0.3">
      <c r="A104" s="176"/>
      <c r="B104" s="177"/>
      <c r="C104" s="177"/>
      <c r="D104" s="177"/>
      <c r="E104" s="177"/>
      <c r="F104" s="177"/>
      <c r="G104" s="178"/>
      <c r="H104" s="83"/>
    </row>
    <row r="105" spans="1:8" x14ac:dyDescent="0.3">
      <c r="A105" s="176"/>
      <c r="B105" s="177"/>
      <c r="C105" s="177"/>
      <c r="D105" s="177"/>
      <c r="E105" s="177"/>
      <c r="F105" s="177"/>
      <c r="G105" s="178"/>
      <c r="H105" s="83"/>
    </row>
    <row r="106" spans="1:8" x14ac:dyDescent="0.3">
      <c r="A106" s="176"/>
      <c r="B106" s="177"/>
      <c r="C106" s="177"/>
      <c r="D106" s="177"/>
      <c r="E106" s="177"/>
      <c r="F106" s="177"/>
      <c r="G106" s="178"/>
      <c r="H106" s="83"/>
    </row>
    <row r="107" spans="1:8" x14ac:dyDescent="0.3">
      <c r="A107" s="176"/>
      <c r="B107" s="177"/>
      <c r="C107" s="177"/>
      <c r="D107" s="177"/>
      <c r="E107" s="177"/>
      <c r="F107" s="177"/>
      <c r="G107" s="178"/>
      <c r="H107" s="83"/>
    </row>
    <row r="108" spans="1:8" x14ac:dyDescent="0.3">
      <c r="A108" s="176"/>
      <c r="B108" s="177"/>
      <c r="C108" s="177"/>
      <c r="D108" s="177"/>
      <c r="E108" s="177"/>
      <c r="F108" s="177"/>
      <c r="G108" s="178"/>
      <c r="H108" s="83"/>
    </row>
    <row r="109" spans="1:8" x14ac:dyDescent="0.3">
      <c r="A109" s="176"/>
      <c r="B109" s="177"/>
      <c r="C109" s="177"/>
      <c r="D109" s="177"/>
      <c r="E109" s="177"/>
      <c r="F109" s="177"/>
      <c r="G109" s="178"/>
      <c r="H109" s="83"/>
    </row>
    <row r="110" spans="1:8" x14ac:dyDescent="0.3">
      <c r="A110" s="176"/>
      <c r="B110" s="177"/>
      <c r="C110" s="177"/>
      <c r="D110" s="177"/>
      <c r="E110" s="177"/>
      <c r="F110" s="177"/>
      <c r="G110" s="178"/>
      <c r="H110" s="83"/>
    </row>
    <row r="111" spans="1:8" x14ac:dyDescent="0.3">
      <c r="A111" s="176"/>
      <c r="B111" s="177"/>
      <c r="C111" s="177"/>
      <c r="D111" s="177"/>
      <c r="E111" s="177"/>
      <c r="F111" s="177"/>
      <c r="G111" s="178"/>
      <c r="H111" s="83"/>
    </row>
    <row r="112" spans="1:8" x14ac:dyDescent="0.3">
      <c r="A112" s="176"/>
      <c r="B112" s="177"/>
      <c r="C112" s="177"/>
      <c r="D112" s="177"/>
      <c r="E112" s="177"/>
      <c r="F112" s="177"/>
      <c r="G112" s="178"/>
      <c r="H112" s="83"/>
    </row>
    <row r="113" spans="1:8" x14ac:dyDescent="0.3">
      <c r="A113" s="176"/>
      <c r="B113" s="177"/>
      <c r="C113" s="177"/>
      <c r="D113" s="177"/>
      <c r="E113" s="177"/>
      <c r="F113" s="177"/>
      <c r="G113" s="178"/>
      <c r="H113" s="83"/>
    </row>
    <row r="114" spans="1:8" x14ac:dyDescent="0.3">
      <c r="A114" s="176"/>
      <c r="B114" s="177"/>
      <c r="C114" s="177"/>
      <c r="D114" s="177"/>
      <c r="E114" s="177"/>
      <c r="F114" s="177"/>
      <c r="G114" s="178"/>
      <c r="H114" s="83"/>
    </row>
    <row r="115" spans="1:8" x14ac:dyDescent="0.3">
      <c r="A115" s="176"/>
      <c r="B115" s="177"/>
      <c r="C115" s="177"/>
      <c r="D115" s="177"/>
      <c r="E115" s="177"/>
      <c r="F115" s="177"/>
      <c r="G115" s="178"/>
      <c r="H115" s="83"/>
    </row>
    <row r="116" spans="1:8" x14ac:dyDescent="0.3">
      <c r="A116" s="176"/>
      <c r="B116" s="177"/>
      <c r="C116" s="177"/>
      <c r="D116" s="177"/>
      <c r="E116" s="177"/>
      <c r="F116" s="177"/>
      <c r="G116" s="178"/>
      <c r="H116" s="83"/>
    </row>
    <row r="117" spans="1:8" x14ac:dyDescent="0.3">
      <c r="A117" s="176"/>
      <c r="B117" s="177"/>
      <c r="C117" s="177"/>
      <c r="D117" s="177"/>
      <c r="E117" s="177"/>
      <c r="F117" s="177"/>
      <c r="G117" s="178"/>
      <c r="H117" s="83"/>
    </row>
    <row r="118" spans="1:8" x14ac:dyDescent="0.3">
      <c r="A118" s="176"/>
      <c r="B118" s="177"/>
      <c r="C118" s="177"/>
      <c r="D118" s="177"/>
      <c r="E118" s="177"/>
      <c r="F118" s="177"/>
      <c r="G118" s="178"/>
      <c r="H118" s="83"/>
    </row>
    <row r="119" spans="1:8" x14ac:dyDescent="0.3">
      <c r="A119" s="176"/>
      <c r="B119" s="177"/>
      <c r="C119" s="177"/>
      <c r="D119" s="177"/>
      <c r="E119" s="177"/>
      <c r="F119" s="177"/>
      <c r="G119" s="178"/>
      <c r="H119" s="83"/>
    </row>
    <row r="120" spans="1:8" x14ac:dyDescent="0.3">
      <c r="A120" s="176"/>
      <c r="B120" s="177"/>
      <c r="C120" s="177"/>
      <c r="D120" s="177"/>
      <c r="E120" s="177"/>
      <c r="F120" s="177"/>
      <c r="G120" s="178"/>
      <c r="H120" s="83"/>
    </row>
    <row r="121" spans="1:8" x14ac:dyDescent="0.3">
      <c r="A121" s="176"/>
      <c r="B121" s="177"/>
      <c r="C121" s="177"/>
      <c r="D121" s="177"/>
      <c r="E121" s="177"/>
      <c r="F121" s="177"/>
      <c r="G121" s="178"/>
      <c r="H121" s="83"/>
    </row>
    <row r="122" spans="1:8" x14ac:dyDescent="0.3">
      <c r="A122" s="179"/>
      <c r="B122" s="180"/>
      <c r="C122" s="180"/>
      <c r="D122" s="180"/>
      <c r="E122" s="180"/>
      <c r="F122" s="180"/>
      <c r="G122" s="181"/>
      <c r="H122" s="84"/>
    </row>
    <row r="123" spans="1:8" x14ac:dyDescent="0.3">
      <c r="A123" s="50"/>
      <c r="B123" s="50"/>
    </row>
    <row r="124" spans="1:8" ht="14" customHeight="1" x14ac:dyDescent="0.3">
      <c r="A124" s="173" t="s">
        <v>77</v>
      </c>
      <c r="B124" s="174"/>
      <c r="C124" s="174"/>
      <c r="D124" s="174"/>
      <c r="E124" s="174"/>
      <c r="F124" s="174"/>
      <c r="G124" s="175"/>
      <c r="H124" s="170" t="s">
        <v>82</v>
      </c>
    </row>
    <row r="125" spans="1:8" x14ac:dyDescent="0.3">
      <c r="A125" s="176"/>
      <c r="B125" s="177"/>
      <c r="C125" s="177"/>
      <c r="D125" s="177"/>
      <c r="E125" s="177"/>
      <c r="F125" s="177"/>
      <c r="G125" s="178"/>
      <c r="H125" s="171"/>
    </row>
    <row r="126" spans="1:8" x14ac:dyDescent="0.3">
      <c r="A126" s="176"/>
      <c r="B126" s="177"/>
      <c r="C126" s="177"/>
      <c r="D126" s="177"/>
      <c r="E126" s="177"/>
      <c r="F126" s="177"/>
      <c r="G126" s="178"/>
      <c r="H126" s="172"/>
    </row>
    <row r="127" spans="1:8" x14ac:dyDescent="0.3">
      <c r="A127" s="176"/>
      <c r="B127" s="177"/>
      <c r="C127" s="177"/>
      <c r="D127" s="177"/>
      <c r="E127" s="177"/>
      <c r="F127" s="177"/>
      <c r="G127" s="178"/>
      <c r="H127" s="83"/>
    </row>
    <row r="128" spans="1:8" x14ac:dyDescent="0.3">
      <c r="A128" s="176"/>
      <c r="B128" s="177"/>
      <c r="C128" s="177"/>
      <c r="D128" s="177"/>
      <c r="E128" s="177"/>
      <c r="F128" s="177"/>
      <c r="G128" s="178"/>
      <c r="H128" s="83"/>
    </row>
    <row r="129" spans="1:8" s="49" customFormat="1" x14ac:dyDescent="0.3">
      <c r="A129" s="176"/>
      <c r="B129" s="177"/>
      <c r="C129" s="177"/>
      <c r="D129" s="177"/>
      <c r="E129" s="177"/>
      <c r="F129" s="177"/>
      <c r="G129" s="178"/>
      <c r="H129" s="83"/>
    </row>
    <row r="130" spans="1:8" s="49" customFormat="1" x14ac:dyDescent="0.3">
      <c r="A130" s="176"/>
      <c r="B130" s="177"/>
      <c r="C130" s="177"/>
      <c r="D130" s="177"/>
      <c r="E130" s="177"/>
      <c r="F130" s="177"/>
      <c r="G130" s="178"/>
      <c r="H130" s="83"/>
    </row>
    <row r="131" spans="1:8" s="49" customFormat="1" x14ac:dyDescent="0.3">
      <c r="A131" s="176"/>
      <c r="B131" s="177"/>
      <c r="C131" s="177"/>
      <c r="D131" s="177"/>
      <c r="E131" s="177"/>
      <c r="F131" s="177"/>
      <c r="G131" s="178"/>
      <c r="H131" s="83"/>
    </row>
    <row r="132" spans="1:8" s="49" customFormat="1" x14ac:dyDescent="0.3">
      <c r="A132" s="176"/>
      <c r="B132" s="177"/>
      <c r="C132" s="177"/>
      <c r="D132" s="177"/>
      <c r="E132" s="177"/>
      <c r="F132" s="177"/>
      <c r="G132" s="178"/>
      <c r="H132" s="83"/>
    </row>
    <row r="133" spans="1:8" s="49" customFormat="1" x14ac:dyDescent="0.3">
      <c r="A133" s="176"/>
      <c r="B133" s="177"/>
      <c r="C133" s="177"/>
      <c r="D133" s="177"/>
      <c r="E133" s="177"/>
      <c r="F133" s="177"/>
      <c r="G133" s="178"/>
      <c r="H133" s="83"/>
    </row>
    <row r="134" spans="1:8" s="49" customFormat="1" x14ac:dyDescent="0.3">
      <c r="A134" s="176"/>
      <c r="B134" s="177"/>
      <c r="C134" s="177"/>
      <c r="D134" s="177"/>
      <c r="E134" s="177"/>
      <c r="F134" s="177"/>
      <c r="G134" s="178"/>
      <c r="H134" s="83"/>
    </row>
    <row r="135" spans="1:8" s="49" customFormat="1" x14ac:dyDescent="0.3">
      <c r="A135" s="176"/>
      <c r="B135" s="177"/>
      <c r="C135" s="177"/>
      <c r="D135" s="177"/>
      <c r="E135" s="177"/>
      <c r="F135" s="177"/>
      <c r="G135" s="178"/>
      <c r="H135" s="83"/>
    </row>
    <row r="136" spans="1:8" s="49" customFormat="1" x14ac:dyDescent="0.3">
      <c r="A136" s="176"/>
      <c r="B136" s="177"/>
      <c r="C136" s="177"/>
      <c r="D136" s="177"/>
      <c r="E136" s="177"/>
      <c r="F136" s="177"/>
      <c r="G136" s="178"/>
      <c r="H136" s="83"/>
    </row>
    <row r="137" spans="1:8" s="49" customFormat="1" x14ac:dyDescent="0.3">
      <c r="A137" s="179"/>
      <c r="B137" s="180"/>
      <c r="C137" s="180"/>
      <c r="D137" s="180"/>
      <c r="E137" s="180"/>
      <c r="F137" s="180"/>
      <c r="G137" s="181"/>
      <c r="H137" s="84"/>
    </row>
    <row r="138" spans="1:8" s="49" customFormat="1" x14ac:dyDescent="0.3">
      <c r="A138" s="50"/>
      <c r="B138" s="50"/>
    </row>
    <row r="139" spans="1:8" s="49" customFormat="1" ht="14" customHeight="1" x14ac:dyDescent="0.3">
      <c r="A139" s="173" t="s">
        <v>80</v>
      </c>
      <c r="B139" s="174"/>
      <c r="C139" s="174"/>
      <c r="D139" s="174"/>
      <c r="E139" s="174"/>
      <c r="F139" s="174"/>
      <c r="G139" s="175"/>
      <c r="H139" s="170" t="s">
        <v>82</v>
      </c>
    </row>
    <row r="140" spans="1:8" s="49" customFormat="1" x14ac:dyDescent="0.3">
      <c r="A140" s="176"/>
      <c r="B140" s="177"/>
      <c r="C140" s="177"/>
      <c r="D140" s="177"/>
      <c r="E140" s="177"/>
      <c r="F140" s="177"/>
      <c r="G140" s="178"/>
      <c r="H140" s="171"/>
    </row>
    <row r="141" spans="1:8" s="49" customFormat="1" x14ac:dyDescent="0.3">
      <c r="A141" s="176"/>
      <c r="B141" s="177"/>
      <c r="C141" s="177"/>
      <c r="D141" s="177"/>
      <c r="E141" s="177"/>
      <c r="F141" s="177"/>
      <c r="G141" s="178"/>
      <c r="H141" s="172"/>
    </row>
    <row r="142" spans="1:8" s="49" customFormat="1" x14ac:dyDescent="0.3">
      <c r="A142" s="176"/>
      <c r="B142" s="177"/>
      <c r="C142" s="177"/>
      <c r="D142" s="177"/>
      <c r="E142" s="177"/>
      <c r="F142" s="177"/>
      <c r="G142" s="178"/>
      <c r="H142" s="83"/>
    </row>
    <row r="143" spans="1:8" s="49" customFormat="1" x14ac:dyDescent="0.3">
      <c r="A143" s="176"/>
      <c r="B143" s="177"/>
      <c r="C143" s="177"/>
      <c r="D143" s="177"/>
      <c r="E143" s="177"/>
      <c r="F143" s="177"/>
      <c r="G143" s="178"/>
      <c r="H143" s="83"/>
    </row>
    <row r="144" spans="1:8" s="49" customFormat="1" x14ac:dyDescent="0.3">
      <c r="A144" s="176"/>
      <c r="B144" s="177"/>
      <c r="C144" s="177"/>
      <c r="D144" s="177"/>
      <c r="E144" s="177"/>
      <c r="F144" s="177"/>
      <c r="G144" s="178"/>
      <c r="H144" s="83"/>
    </row>
    <row r="145" spans="1:8" s="49" customFormat="1" x14ac:dyDescent="0.3">
      <c r="A145" s="176"/>
      <c r="B145" s="177"/>
      <c r="C145" s="177"/>
      <c r="D145" s="177"/>
      <c r="E145" s="177"/>
      <c r="F145" s="177"/>
      <c r="G145" s="178"/>
      <c r="H145" s="83"/>
    </row>
    <row r="146" spans="1:8" x14ac:dyDescent="0.3">
      <c r="A146" s="176"/>
      <c r="B146" s="177"/>
      <c r="C146" s="177"/>
      <c r="D146" s="177"/>
      <c r="E146" s="177"/>
      <c r="F146" s="177"/>
      <c r="G146" s="178"/>
      <c r="H146" s="83"/>
    </row>
    <row r="147" spans="1:8" x14ac:dyDescent="0.3">
      <c r="A147" s="176"/>
      <c r="B147" s="177"/>
      <c r="C147" s="177"/>
      <c r="D147" s="177"/>
      <c r="E147" s="177"/>
      <c r="F147" s="177"/>
      <c r="G147" s="178"/>
      <c r="H147" s="83"/>
    </row>
    <row r="148" spans="1:8" x14ac:dyDescent="0.3">
      <c r="A148" s="176"/>
      <c r="B148" s="177"/>
      <c r="C148" s="177"/>
      <c r="D148" s="177"/>
      <c r="E148" s="177"/>
      <c r="F148" s="177"/>
      <c r="G148" s="178"/>
      <c r="H148" s="83"/>
    </row>
    <row r="149" spans="1:8" x14ac:dyDescent="0.3">
      <c r="A149" s="176"/>
      <c r="B149" s="177"/>
      <c r="C149" s="177"/>
      <c r="D149" s="177"/>
      <c r="E149" s="177"/>
      <c r="F149" s="177"/>
      <c r="G149" s="178"/>
      <c r="H149" s="83"/>
    </row>
    <row r="150" spans="1:8" x14ac:dyDescent="0.3">
      <c r="A150" s="176"/>
      <c r="B150" s="177"/>
      <c r="C150" s="177"/>
      <c r="D150" s="177"/>
      <c r="E150" s="177"/>
      <c r="F150" s="177"/>
      <c r="G150" s="178"/>
      <c r="H150" s="83"/>
    </row>
    <row r="151" spans="1:8" x14ac:dyDescent="0.3">
      <c r="A151" s="176"/>
      <c r="B151" s="177"/>
      <c r="C151" s="177"/>
      <c r="D151" s="177"/>
      <c r="E151" s="177"/>
      <c r="F151" s="177"/>
      <c r="G151" s="178"/>
      <c r="H151" s="83"/>
    </row>
    <row r="152" spans="1:8" x14ac:dyDescent="0.3">
      <c r="A152" s="176"/>
      <c r="B152" s="177"/>
      <c r="C152" s="177"/>
      <c r="D152" s="177"/>
      <c r="E152" s="177"/>
      <c r="F152" s="177"/>
      <c r="G152" s="178"/>
      <c r="H152" s="83"/>
    </row>
    <row r="153" spans="1:8" x14ac:dyDescent="0.3">
      <c r="A153" s="176"/>
      <c r="B153" s="177"/>
      <c r="C153" s="177"/>
      <c r="D153" s="177"/>
      <c r="E153" s="177"/>
      <c r="F153" s="177"/>
      <c r="G153" s="178"/>
      <c r="H153" s="83"/>
    </row>
    <row r="154" spans="1:8" x14ac:dyDescent="0.3">
      <c r="A154" s="176"/>
      <c r="B154" s="177"/>
      <c r="C154" s="177"/>
      <c r="D154" s="177"/>
      <c r="E154" s="177"/>
      <c r="F154" s="177"/>
      <c r="G154" s="178"/>
      <c r="H154" s="83"/>
    </row>
    <row r="155" spans="1:8" x14ac:dyDescent="0.3">
      <c r="A155" s="176"/>
      <c r="B155" s="177"/>
      <c r="C155" s="177"/>
      <c r="D155" s="177"/>
      <c r="E155" s="177"/>
      <c r="F155" s="177"/>
      <c r="G155" s="178"/>
      <c r="H155" s="83"/>
    </row>
    <row r="156" spans="1:8" x14ac:dyDescent="0.3">
      <c r="A156" s="176"/>
      <c r="B156" s="177"/>
      <c r="C156" s="177"/>
      <c r="D156" s="177"/>
      <c r="E156" s="177"/>
      <c r="F156" s="177"/>
      <c r="G156" s="178"/>
      <c r="H156" s="83"/>
    </row>
    <row r="157" spans="1:8" x14ac:dyDescent="0.3">
      <c r="A157" s="176"/>
      <c r="B157" s="177"/>
      <c r="C157" s="177"/>
      <c r="D157" s="177"/>
      <c r="E157" s="177"/>
      <c r="F157" s="177"/>
      <c r="G157" s="178"/>
      <c r="H157" s="83"/>
    </row>
    <row r="158" spans="1:8" x14ac:dyDescent="0.3">
      <c r="A158" s="176"/>
      <c r="B158" s="177"/>
      <c r="C158" s="177"/>
      <c r="D158" s="177"/>
      <c r="E158" s="177"/>
      <c r="F158" s="177"/>
      <c r="G158" s="178"/>
      <c r="H158" s="83"/>
    </row>
    <row r="159" spans="1:8" x14ac:dyDescent="0.3">
      <c r="A159" s="176"/>
      <c r="B159" s="177"/>
      <c r="C159" s="177"/>
      <c r="D159" s="177"/>
      <c r="E159" s="177"/>
      <c r="F159" s="177"/>
      <c r="G159" s="178"/>
      <c r="H159" s="83"/>
    </row>
    <row r="160" spans="1:8" ht="71" customHeight="1" x14ac:dyDescent="0.3">
      <c r="A160" s="179"/>
      <c r="B160" s="180"/>
      <c r="C160" s="180"/>
      <c r="D160" s="180"/>
      <c r="E160" s="180"/>
      <c r="F160" s="180"/>
      <c r="G160" s="181"/>
      <c r="H160" s="84"/>
    </row>
    <row r="161" spans="1:2" x14ac:dyDescent="0.3">
      <c r="A161" s="50"/>
      <c r="B161" s="50"/>
    </row>
    <row r="162" spans="1:2" x14ac:dyDescent="0.3">
      <c r="A162" s="50"/>
      <c r="B162" s="50"/>
    </row>
    <row r="163" spans="1:2" x14ac:dyDescent="0.3">
      <c r="A163" s="50"/>
      <c r="B163" s="50"/>
    </row>
    <row r="164" spans="1:2" x14ac:dyDescent="0.3">
      <c r="A164" s="50"/>
      <c r="B164" s="50"/>
    </row>
    <row r="165" spans="1:2" x14ac:dyDescent="0.3">
      <c r="A165" s="50"/>
      <c r="B165" s="50"/>
    </row>
    <row r="166" spans="1:2" x14ac:dyDescent="0.3">
      <c r="A166" s="50"/>
      <c r="B166" s="50"/>
    </row>
    <row r="167" spans="1:2" x14ac:dyDescent="0.3">
      <c r="A167" s="50"/>
      <c r="B167" s="50"/>
    </row>
    <row r="168" spans="1:2" x14ac:dyDescent="0.3">
      <c r="A168" s="50"/>
      <c r="B168" s="50"/>
    </row>
    <row r="169" spans="1:2" x14ac:dyDescent="0.3">
      <c r="A169" s="50"/>
      <c r="B169" s="50"/>
    </row>
    <row r="170" spans="1:2" x14ac:dyDescent="0.3">
      <c r="A170" s="50"/>
      <c r="B170" s="50"/>
    </row>
    <row r="171" spans="1:2" x14ac:dyDescent="0.3">
      <c r="A171" s="50"/>
      <c r="B171" s="50"/>
    </row>
    <row r="172" spans="1:2" x14ac:dyDescent="0.3">
      <c r="A172" s="50"/>
      <c r="B172" s="50"/>
    </row>
    <row r="173" spans="1:2" x14ac:dyDescent="0.3">
      <c r="A173" s="50"/>
      <c r="B173" s="50"/>
    </row>
    <row r="174" spans="1:2" x14ac:dyDescent="0.3">
      <c r="A174" s="50"/>
      <c r="B174" s="50"/>
    </row>
    <row r="175" spans="1:2" x14ac:dyDescent="0.3">
      <c r="A175" s="50"/>
      <c r="B175" s="50"/>
    </row>
    <row r="176" spans="1:2" x14ac:dyDescent="0.3">
      <c r="A176" s="48"/>
      <c r="B176" s="49"/>
    </row>
    <row r="177" spans="1:2" x14ac:dyDescent="0.3">
      <c r="A177" s="48"/>
      <c r="B177" s="49"/>
    </row>
    <row r="178" spans="1:2" x14ac:dyDescent="0.3">
      <c r="A178" s="48"/>
      <c r="B178" s="49"/>
    </row>
    <row r="179" spans="1:2" x14ac:dyDescent="0.3">
      <c r="A179" s="48"/>
      <c r="B179" s="49"/>
    </row>
    <row r="180" spans="1:2" x14ac:dyDescent="0.3">
      <c r="A180" s="48"/>
      <c r="B180" s="49"/>
    </row>
    <row r="181" spans="1:2" x14ac:dyDescent="0.3">
      <c r="A181" s="48"/>
      <c r="B181" s="49"/>
    </row>
    <row r="182" spans="1:2" x14ac:dyDescent="0.3">
      <c r="A182" s="48"/>
      <c r="B182" s="49"/>
    </row>
    <row r="183" spans="1:2" x14ac:dyDescent="0.3">
      <c r="A183" s="48"/>
      <c r="B183" s="49"/>
    </row>
    <row r="184" spans="1:2" x14ac:dyDescent="0.3">
      <c r="A184" s="44"/>
    </row>
    <row r="185" spans="1:2" x14ac:dyDescent="0.3">
      <c r="A185" s="44"/>
    </row>
    <row r="186" spans="1:2" x14ac:dyDescent="0.3">
      <c r="A186" s="44"/>
    </row>
    <row r="187" spans="1:2" x14ac:dyDescent="0.3">
      <c r="A187" s="44"/>
    </row>
    <row r="188" spans="1:2" x14ac:dyDescent="0.3">
      <c r="A188" s="44"/>
    </row>
    <row r="189" spans="1:2" x14ac:dyDescent="0.3">
      <c r="A189" s="44"/>
    </row>
    <row r="190" spans="1:2" x14ac:dyDescent="0.3">
      <c r="A190" s="44"/>
    </row>
    <row r="191" spans="1:2" x14ac:dyDescent="0.3">
      <c r="A191" s="44"/>
    </row>
    <row r="192" spans="1:2" x14ac:dyDescent="0.3">
      <c r="A192" s="44"/>
    </row>
    <row r="193" spans="1:1" x14ac:dyDescent="0.3">
      <c r="A193" s="44"/>
    </row>
    <row r="194" spans="1:1" x14ac:dyDescent="0.3">
      <c r="A194" s="44"/>
    </row>
    <row r="195" spans="1:1" x14ac:dyDescent="0.3">
      <c r="A195" s="44"/>
    </row>
    <row r="196" spans="1:1" x14ac:dyDescent="0.3">
      <c r="A196" s="44"/>
    </row>
    <row r="197" spans="1:1" x14ac:dyDescent="0.3">
      <c r="A197" s="44"/>
    </row>
    <row r="198" spans="1:1" x14ac:dyDescent="0.3">
      <c r="A198" s="44"/>
    </row>
    <row r="199" spans="1:1" x14ac:dyDescent="0.3">
      <c r="A199" s="44"/>
    </row>
    <row r="200" spans="1:1" x14ac:dyDescent="0.3">
      <c r="A200" s="44"/>
    </row>
    <row r="201" spans="1:1" x14ac:dyDescent="0.3">
      <c r="A201" s="44"/>
    </row>
    <row r="202" spans="1:1" x14ac:dyDescent="0.3">
      <c r="A202" s="44"/>
    </row>
    <row r="203" spans="1:1" x14ac:dyDescent="0.3">
      <c r="A203" s="44"/>
    </row>
    <row r="204" spans="1:1" x14ac:dyDescent="0.3">
      <c r="A204" s="44"/>
    </row>
  </sheetData>
  <sheetProtection algorithmName="SHA-512" hashValue="4DVQMmuECYOL1YCHoENJ9B5/hkW99rWHUlm41VcbxVlfaYJ455zm1zUIZyGCysk47hA9E1FEYGIRl5j/R1Zkiw==" saltValue="uGNpkpVVAhUQtZxtXE5Rkw==" spinCount="100000" sheet="1" objects="1" scenarios="1"/>
  <mergeCells count="17">
    <mergeCell ref="A8:H8"/>
    <mergeCell ref="A28:H28"/>
    <mergeCell ref="A1:H1"/>
    <mergeCell ref="A2:H2"/>
    <mergeCell ref="B3:H3"/>
    <mergeCell ref="A4:H4"/>
    <mergeCell ref="A5:H5"/>
    <mergeCell ref="H139:H141"/>
    <mergeCell ref="A139:G160"/>
    <mergeCell ref="A29:H29"/>
    <mergeCell ref="A9:H9"/>
    <mergeCell ref="H30:H32"/>
    <mergeCell ref="A30:G71"/>
    <mergeCell ref="H73:H75"/>
    <mergeCell ref="A73:G122"/>
    <mergeCell ref="H124:H126"/>
    <mergeCell ref="A124:G137"/>
  </mergeCells>
  <hyperlinks>
    <hyperlink ref="A2:B2" location="Index!A1" display="Click to return to Index Page"/>
    <hyperlink ref="H30:H32" location="'Price Evaluation'!B31" display="Click to return to Price Evaluation tab"/>
    <hyperlink ref="H73:H75" location="'Price Evaluation'!B32" display="Click to return to Price Evaluation tab"/>
    <hyperlink ref="H124:H126" location="'Price Evaluation'!B33" display="Click to return to Price Evaluation tab"/>
    <hyperlink ref="H139:H141" location="'Price Evaluation'!B34" display="Click to return to Price Evaluation tab"/>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56"/>
  <sheetViews>
    <sheetView topLeftCell="A49" workbookViewId="0">
      <selection activeCell="B64" sqref="B64"/>
    </sheetView>
  </sheetViews>
  <sheetFormatPr defaultColWidth="9.08984375" defaultRowHeight="12.5" x14ac:dyDescent="0.25"/>
  <cols>
    <col min="1" max="1" width="56.90625" style="116" customWidth="1"/>
    <col min="2" max="2" width="21.54296875" style="98" customWidth="1"/>
    <col min="3" max="3" width="3.36328125" style="98" customWidth="1"/>
    <col min="4" max="4" width="23.6328125" style="98" customWidth="1"/>
    <col min="5" max="5" width="15.81640625" style="117" customWidth="1"/>
    <col min="6" max="6" width="41.36328125" style="98" customWidth="1"/>
    <col min="7" max="16384" width="9.08984375" style="97"/>
  </cols>
  <sheetData>
    <row r="1" spans="1:10" ht="75" customHeight="1" x14ac:dyDescent="0.25">
      <c r="A1" s="212" t="s">
        <v>69</v>
      </c>
      <c r="B1" s="213"/>
      <c r="C1" s="213"/>
      <c r="D1" s="213"/>
      <c r="E1" s="213"/>
      <c r="F1" s="214"/>
    </row>
    <row r="2" spans="1:10" ht="20" customHeight="1" x14ac:dyDescent="0.25">
      <c r="A2" s="215" t="s">
        <v>59</v>
      </c>
      <c r="B2" s="216"/>
      <c r="C2" s="216"/>
      <c r="D2" s="216"/>
      <c r="E2" s="216"/>
      <c r="F2" s="217"/>
    </row>
    <row r="3" spans="1:10" ht="20" customHeight="1" x14ac:dyDescent="0.25">
      <c r="A3" s="42" t="s">
        <v>60</v>
      </c>
      <c r="B3" s="218">
        <f>Coversheet!B16</f>
        <v>0</v>
      </c>
      <c r="C3" s="219"/>
      <c r="D3" s="219"/>
      <c r="E3" s="219"/>
      <c r="F3" s="220"/>
    </row>
    <row r="4" spans="1:10" ht="20" customHeight="1" x14ac:dyDescent="0.25">
      <c r="A4" s="221" t="s">
        <v>61</v>
      </c>
      <c r="B4" s="222"/>
      <c r="C4" s="222"/>
      <c r="D4" s="222"/>
      <c r="E4" s="222"/>
      <c r="F4" s="223"/>
    </row>
    <row r="5" spans="1:10" ht="88" customHeight="1" x14ac:dyDescent="0.25">
      <c r="A5" s="224" t="s">
        <v>102</v>
      </c>
      <c r="B5" s="225"/>
      <c r="C5" s="225"/>
      <c r="D5" s="225"/>
      <c r="E5" s="225"/>
      <c r="F5" s="226"/>
    </row>
    <row r="6" spans="1:10" ht="77.5" customHeight="1" x14ac:dyDescent="0.25">
      <c r="A6" s="192" t="s">
        <v>110</v>
      </c>
      <c r="B6" s="193"/>
      <c r="C6" s="193"/>
      <c r="D6" s="193"/>
      <c r="E6" s="193"/>
      <c r="F6" s="194"/>
    </row>
    <row r="8" spans="1:10" ht="20" customHeight="1" x14ac:dyDescent="0.25">
      <c r="A8" s="200" t="s">
        <v>94</v>
      </c>
      <c r="B8" s="201"/>
      <c r="C8" s="201"/>
      <c r="D8" s="201"/>
      <c r="E8" s="202"/>
    </row>
    <row r="9" spans="1:10" ht="40.5" customHeight="1" x14ac:dyDescent="0.25">
      <c r="A9" s="99" t="s">
        <v>65</v>
      </c>
      <c r="B9" s="207" t="s">
        <v>64</v>
      </c>
      <c r="C9" s="208"/>
      <c r="D9" s="100" t="s">
        <v>13</v>
      </c>
      <c r="E9" s="100" t="s">
        <v>1</v>
      </c>
    </row>
    <row r="10" spans="1:10" ht="188" x14ac:dyDescent="0.25">
      <c r="A10" s="101" t="s">
        <v>19</v>
      </c>
      <c r="B10" s="102">
        <v>76</v>
      </c>
      <c r="C10" s="103" t="s">
        <v>89</v>
      </c>
      <c r="D10" s="148"/>
      <c r="E10" s="104" t="str">
        <f>IF(D10="","",B10*D10)</f>
        <v/>
      </c>
      <c r="F10" s="105" t="str">
        <f>IF(D10="","",IF(D10&lt;0.01,"Cell D10 is Non Compliant no zero bids",""))</f>
        <v/>
      </c>
      <c r="G10" s="106"/>
      <c r="H10" s="106"/>
      <c r="J10" s="107"/>
    </row>
    <row r="11" spans="1:10" ht="138" x14ac:dyDescent="0.25">
      <c r="A11" s="108" t="s">
        <v>20</v>
      </c>
      <c r="B11" s="102">
        <v>76</v>
      </c>
      <c r="C11" s="103" t="s">
        <v>89</v>
      </c>
      <c r="D11" s="148"/>
      <c r="E11" s="104" t="str">
        <f t="shared" ref="E11:E24" si="0">IF(D11="","",B11*D11)</f>
        <v/>
      </c>
      <c r="F11" s="105" t="str">
        <f>IF(D11="","",IF(D11&lt;0.01,"Cell D11 is Non Compliant no zero bids",""))</f>
        <v/>
      </c>
      <c r="J11" s="107"/>
    </row>
    <row r="12" spans="1:10" ht="113" x14ac:dyDescent="0.25">
      <c r="A12" s="108" t="s">
        <v>21</v>
      </c>
      <c r="B12" s="102">
        <v>4</v>
      </c>
      <c r="C12" s="103" t="s">
        <v>89</v>
      </c>
      <c r="D12" s="148"/>
      <c r="E12" s="104" t="str">
        <f t="shared" si="0"/>
        <v/>
      </c>
      <c r="F12" s="105" t="str">
        <f>IF(D12="","",IF(D12&lt;0.01,"Cell D12 is Non Compliant no zero bids",""))</f>
        <v/>
      </c>
      <c r="J12" s="107"/>
    </row>
    <row r="13" spans="1:10" ht="225.5" x14ac:dyDescent="0.25">
      <c r="A13" s="108" t="s">
        <v>27</v>
      </c>
      <c r="B13" s="102">
        <v>25</v>
      </c>
      <c r="C13" s="103" t="s">
        <v>89</v>
      </c>
      <c r="D13" s="148"/>
      <c r="E13" s="104" t="str">
        <f t="shared" si="0"/>
        <v/>
      </c>
      <c r="F13" s="105" t="str">
        <f>IF(D13="","",IF(D13&lt;0.01,"Cell D13 is Non Compliant no zero bids",""))</f>
        <v/>
      </c>
      <c r="J13" s="107"/>
    </row>
    <row r="14" spans="1:10" ht="238" x14ac:dyDescent="0.25">
      <c r="A14" s="108" t="s">
        <v>22</v>
      </c>
      <c r="B14" s="102">
        <v>3</v>
      </c>
      <c r="C14" s="103" t="s">
        <v>89</v>
      </c>
      <c r="D14" s="148"/>
      <c r="E14" s="104" t="str">
        <f t="shared" si="0"/>
        <v/>
      </c>
      <c r="F14" s="105" t="str">
        <f>IF(D14="","",IF(D14&lt;0.01,"Cell D14 is Non Compliant no zero bids",""))</f>
        <v/>
      </c>
      <c r="J14" s="107"/>
    </row>
    <row r="15" spans="1:10" ht="138" x14ac:dyDescent="0.25">
      <c r="A15" s="108" t="s">
        <v>23</v>
      </c>
      <c r="B15" s="102">
        <v>6</v>
      </c>
      <c r="C15" s="103" t="s">
        <v>89</v>
      </c>
      <c r="D15" s="148"/>
      <c r="E15" s="104" t="str">
        <f t="shared" si="0"/>
        <v/>
      </c>
      <c r="F15" s="105" t="str">
        <f>IF(D15="","",IF(D15&lt;0.01,"Cell D15 is Non Compliant no zero bids",""))</f>
        <v/>
      </c>
    </row>
    <row r="16" spans="1:10" ht="88" x14ac:dyDescent="0.25">
      <c r="A16" s="101" t="s">
        <v>24</v>
      </c>
      <c r="B16" s="102">
        <v>3</v>
      </c>
      <c r="C16" s="103" t="s">
        <v>89</v>
      </c>
      <c r="D16" s="148"/>
      <c r="E16" s="104" t="str">
        <f t="shared" si="0"/>
        <v/>
      </c>
      <c r="F16" s="105" t="str">
        <f>IF(D16="","",IF(D16&lt;0.01,"Cell D16 is Non Compliant no zero bids",""))</f>
        <v/>
      </c>
    </row>
    <row r="17" spans="1:8" ht="113" x14ac:dyDescent="0.25">
      <c r="A17" s="101" t="s">
        <v>25</v>
      </c>
      <c r="B17" s="102">
        <v>2</v>
      </c>
      <c r="C17" s="103" t="s">
        <v>89</v>
      </c>
      <c r="D17" s="148"/>
      <c r="E17" s="104" t="str">
        <f t="shared" si="0"/>
        <v/>
      </c>
      <c r="F17" s="105" t="str">
        <f>IF(D17="","",IF(D17&lt;0.01,"Cell D17 is Non Compliant no zero bids",""))</f>
        <v/>
      </c>
    </row>
    <row r="18" spans="1:8" ht="100.5" x14ac:dyDescent="0.25">
      <c r="A18" s="101" t="s">
        <v>26</v>
      </c>
      <c r="B18" s="102">
        <v>5</v>
      </c>
      <c r="C18" s="103" t="s">
        <v>89</v>
      </c>
      <c r="D18" s="148"/>
      <c r="E18" s="104" t="str">
        <f t="shared" si="0"/>
        <v/>
      </c>
      <c r="F18" s="105" t="str">
        <f>IF(D18="","",IF(D18&lt;0.01,"Cell D18 is Non Compliant no zero bids",""))</f>
        <v/>
      </c>
    </row>
    <row r="19" spans="1:8" ht="175.5" x14ac:dyDescent="0.25">
      <c r="A19" s="101" t="s">
        <v>29</v>
      </c>
      <c r="B19" s="102">
        <v>25</v>
      </c>
      <c r="C19" s="103" t="s">
        <v>89</v>
      </c>
      <c r="D19" s="148"/>
      <c r="E19" s="104" t="str">
        <f t="shared" si="0"/>
        <v/>
      </c>
      <c r="F19" s="105" t="str">
        <f>IF(D19="","",IF(D19&lt;0.01,"Cell D19 is Non Compliant no zero bids",""))</f>
        <v/>
      </c>
    </row>
    <row r="20" spans="1:8" ht="75.5" x14ac:dyDescent="0.25">
      <c r="A20" s="101" t="s">
        <v>30</v>
      </c>
      <c r="B20" s="102">
        <v>25</v>
      </c>
      <c r="C20" s="103" t="s">
        <v>89</v>
      </c>
      <c r="D20" s="148"/>
      <c r="E20" s="104" t="str">
        <f t="shared" si="0"/>
        <v/>
      </c>
      <c r="F20" s="105" t="str">
        <f>IF(D20="","",IF(D20&lt;0.01,"Cell D20 is Non Compliant no zero bids",""))</f>
        <v/>
      </c>
    </row>
    <row r="21" spans="1:8" ht="125.5" x14ac:dyDescent="0.25">
      <c r="A21" s="101" t="s">
        <v>28</v>
      </c>
      <c r="B21" s="102">
        <v>2</v>
      </c>
      <c r="C21" s="103" t="s">
        <v>89</v>
      </c>
      <c r="D21" s="148"/>
      <c r="E21" s="104" t="str">
        <f t="shared" si="0"/>
        <v/>
      </c>
      <c r="F21" s="105" t="str">
        <f>IF(D21="","",IF(D21&lt;0.01,"Cell D21 is Non Compliant no zero bids",""))</f>
        <v/>
      </c>
    </row>
    <row r="22" spans="1:8" ht="88" x14ac:dyDescent="0.25">
      <c r="A22" s="101" t="s">
        <v>31</v>
      </c>
      <c r="B22" s="102">
        <v>2</v>
      </c>
      <c r="C22" s="103" t="s">
        <v>89</v>
      </c>
      <c r="D22" s="148"/>
      <c r="E22" s="104" t="str">
        <f t="shared" si="0"/>
        <v/>
      </c>
      <c r="F22" s="105" t="str">
        <f>IF(D22="","",IF(D22&lt;0.01,"Cell D22 is Non Compliant no zero bids",""))</f>
        <v/>
      </c>
    </row>
    <row r="23" spans="1:8" ht="88" x14ac:dyDescent="0.25">
      <c r="A23" s="101" t="s">
        <v>113</v>
      </c>
      <c r="B23" s="102">
        <v>25</v>
      </c>
      <c r="C23" s="103" t="s">
        <v>89</v>
      </c>
      <c r="D23" s="148"/>
      <c r="E23" s="104" t="str">
        <f t="shared" si="0"/>
        <v/>
      </c>
      <c r="F23" s="105" t="str">
        <f>IF(D23="","",IF(D23&lt;0.01,"Cell D23 is Non Compliant no zero bids",""))</f>
        <v/>
      </c>
    </row>
    <row r="24" spans="1:8" ht="88" x14ac:dyDescent="0.25">
      <c r="A24" s="101" t="s">
        <v>32</v>
      </c>
      <c r="B24" s="102">
        <v>1</v>
      </c>
      <c r="C24" s="103" t="s">
        <v>89</v>
      </c>
      <c r="D24" s="148"/>
      <c r="E24" s="104" t="str">
        <f t="shared" si="0"/>
        <v/>
      </c>
      <c r="F24" s="105" t="str">
        <f>IF(D24="","",IF(D24&lt;0.01,"Cell D24 is Non Compliant no zero bids",""))</f>
        <v/>
      </c>
    </row>
    <row r="25" spans="1:8" ht="13" x14ac:dyDescent="0.25">
      <c r="A25" s="109"/>
      <c r="B25" s="110"/>
      <c r="C25" s="110"/>
      <c r="D25" s="111"/>
      <c r="E25" s="112"/>
    </row>
    <row r="26" spans="1:8" ht="25" customHeight="1" x14ac:dyDescent="0.25">
      <c r="A26" s="113" t="s">
        <v>66</v>
      </c>
      <c r="B26" s="114"/>
      <c r="C26" s="114"/>
      <c r="D26" s="114"/>
      <c r="E26" s="115" t="str">
        <f>IF(E24="","",SUM(E10:E24))</f>
        <v/>
      </c>
    </row>
    <row r="27" spans="1:8" ht="20" customHeight="1" x14ac:dyDescent="0.25"/>
    <row r="28" spans="1:8" ht="20" customHeight="1" x14ac:dyDescent="0.25"/>
    <row r="29" spans="1:8" ht="25" customHeight="1" x14ac:dyDescent="0.25">
      <c r="A29" s="205" t="s">
        <v>111</v>
      </c>
      <c r="B29" s="206"/>
      <c r="C29" s="118"/>
      <c r="D29" s="116"/>
      <c r="E29" s="116"/>
      <c r="F29" s="116"/>
      <c r="G29" s="119"/>
      <c r="H29" s="119"/>
    </row>
    <row r="30" spans="1:8" ht="20" customHeight="1" x14ac:dyDescent="0.25">
      <c r="A30" s="120" t="s">
        <v>70</v>
      </c>
      <c r="B30" s="121" t="s">
        <v>67</v>
      </c>
      <c r="C30" s="122"/>
      <c r="D30" s="123"/>
    </row>
    <row r="31" spans="1:8" ht="35" customHeight="1" x14ac:dyDescent="0.25">
      <c r="A31" s="151" t="s">
        <v>107</v>
      </c>
      <c r="B31" s="149"/>
      <c r="C31" s="124"/>
      <c r="D31" s="197" t="str">
        <f>IF(B31="","",IF(B31&lt;0.01,"Cell B31 is Non Compliant no zero bids",""))</f>
        <v/>
      </c>
      <c r="E31" s="197"/>
    </row>
    <row r="32" spans="1:8" ht="35" customHeight="1" x14ac:dyDescent="0.25">
      <c r="A32" s="151" t="s">
        <v>78</v>
      </c>
      <c r="B32" s="149"/>
      <c r="C32" s="124"/>
      <c r="D32" s="197" t="str">
        <f>IF(B32="","",IF(B32&lt;0.01,"Cell B32 is Non Compliant no zero bids",""))</f>
        <v/>
      </c>
      <c r="E32" s="197"/>
    </row>
    <row r="33" spans="1:7" ht="35" customHeight="1" x14ac:dyDescent="0.25">
      <c r="A33" s="151" t="s">
        <v>79</v>
      </c>
      <c r="B33" s="149"/>
      <c r="C33" s="124"/>
      <c r="D33" s="197" t="str">
        <f>IF(B33="","",IF(B33&lt;0.01,"Cell B33 is Non Compliant no zero bids",""))</f>
        <v/>
      </c>
      <c r="E33" s="197"/>
    </row>
    <row r="34" spans="1:7" ht="35" customHeight="1" x14ac:dyDescent="0.25">
      <c r="A34" s="151" t="s">
        <v>81</v>
      </c>
      <c r="B34" s="149"/>
      <c r="C34" s="124"/>
      <c r="D34" s="197" t="str">
        <f>IF(B34="","",IF(B34&lt;0.01,"Cell B34 is Non Compliant no zero bids",""))</f>
        <v/>
      </c>
      <c r="E34" s="197"/>
    </row>
    <row r="35" spans="1:7" ht="20" customHeight="1" x14ac:dyDescent="0.25">
      <c r="A35" s="125"/>
      <c r="B35" s="126"/>
      <c r="C35" s="123"/>
    </row>
    <row r="36" spans="1:7" ht="25" customHeight="1" x14ac:dyDescent="0.25">
      <c r="A36" s="113" t="s">
        <v>68</v>
      </c>
      <c r="B36" s="115" t="str">
        <f>IF(B31="","",SUM(B31:B34))</f>
        <v/>
      </c>
      <c r="C36" s="127"/>
    </row>
    <row r="37" spans="1:7" ht="20" customHeight="1" x14ac:dyDescent="0.25"/>
    <row r="38" spans="1:7" ht="20" customHeight="1" x14ac:dyDescent="0.25"/>
    <row r="39" spans="1:7" ht="20" customHeight="1" x14ac:dyDescent="0.25">
      <c r="A39" s="200" t="s">
        <v>83</v>
      </c>
      <c r="B39" s="201"/>
      <c r="C39" s="201"/>
      <c r="D39" s="201"/>
      <c r="E39" s="202"/>
    </row>
    <row r="40" spans="1:7" ht="25" customHeight="1" x14ac:dyDescent="0.25">
      <c r="A40" s="128" t="s">
        <v>84</v>
      </c>
      <c r="B40" s="203" t="s">
        <v>88</v>
      </c>
      <c r="C40" s="209"/>
      <c r="D40" s="129" t="s">
        <v>85</v>
      </c>
      <c r="E40" s="121" t="s">
        <v>1</v>
      </c>
    </row>
    <row r="41" spans="1:7" ht="25" customHeight="1" x14ac:dyDescent="0.25">
      <c r="A41" s="130" t="s">
        <v>33</v>
      </c>
      <c r="B41" s="131">
        <v>2</v>
      </c>
      <c r="C41" s="132" t="s">
        <v>89</v>
      </c>
      <c r="D41" s="149"/>
      <c r="E41" s="104" t="str">
        <f>IF(D41="","",B41*D41)</f>
        <v/>
      </c>
      <c r="F41" s="106" t="str">
        <f>IF(D41="","",IF(D41&lt;0.01,"Cell D41 is Non Compliant no zero bids",""))</f>
        <v/>
      </c>
      <c r="G41" s="150"/>
    </row>
    <row r="42" spans="1:7" ht="25" customHeight="1" x14ac:dyDescent="0.25">
      <c r="A42" s="133" t="s">
        <v>108</v>
      </c>
      <c r="B42" s="131">
        <v>2</v>
      </c>
      <c r="C42" s="132" t="s">
        <v>89</v>
      </c>
      <c r="D42" s="149"/>
      <c r="E42" s="104" t="str">
        <f>IF(D42="","",B42*D42)</f>
        <v/>
      </c>
      <c r="F42" s="106" t="str">
        <f>IF(D42="","",IF(D42&lt;0.01,"Cell D42 is Non Compliant no zero bids",""))</f>
        <v/>
      </c>
      <c r="G42" s="106"/>
    </row>
    <row r="43" spans="1:7" ht="25" customHeight="1" x14ac:dyDescent="0.25">
      <c r="A43" s="134"/>
      <c r="B43" s="124"/>
      <c r="C43" s="124"/>
      <c r="D43" s="123"/>
      <c r="E43" s="135"/>
    </row>
    <row r="44" spans="1:7" ht="25" customHeight="1" x14ac:dyDescent="0.25">
      <c r="A44" s="128" t="s">
        <v>84</v>
      </c>
      <c r="B44" s="198" t="s">
        <v>90</v>
      </c>
      <c r="C44" s="199"/>
      <c r="D44" s="136" t="s">
        <v>87</v>
      </c>
      <c r="E44" s="121" t="s">
        <v>1</v>
      </c>
    </row>
    <row r="45" spans="1:7" ht="25" customHeight="1" x14ac:dyDescent="0.25">
      <c r="A45" s="137" t="s">
        <v>96</v>
      </c>
      <c r="B45" s="138">
        <v>1</v>
      </c>
      <c r="C45" s="139" t="s">
        <v>89</v>
      </c>
      <c r="D45" s="148"/>
      <c r="E45" s="104" t="str">
        <f>IF(D45="","",B45*D45)</f>
        <v/>
      </c>
      <c r="F45" s="106" t="str">
        <f>IF(D45="","",IF(D45&lt;0.01,"Cell D45 is Non Compliant no zero bids",""))</f>
        <v/>
      </c>
    </row>
    <row r="46" spans="1:7" ht="25" customHeight="1" x14ac:dyDescent="0.25">
      <c r="A46" s="140" t="s">
        <v>95</v>
      </c>
      <c r="B46" s="141">
        <v>1</v>
      </c>
      <c r="C46" s="142" t="s">
        <v>89</v>
      </c>
      <c r="D46" s="148"/>
      <c r="E46" s="104" t="str">
        <f>IF(D46="","",B46*D46)</f>
        <v/>
      </c>
      <c r="F46" s="106" t="str">
        <f>IF(D46="","",IF(D46&lt;0.01,"Cell D45 is Non Compliant no zero bids",""))</f>
        <v/>
      </c>
    </row>
    <row r="47" spans="1:7" ht="25" customHeight="1" x14ac:dyDescent="0.25">
      <c r="A47" s="143"/>
      <c r="B47" s="144"/>
      <c r="C47" s="124"/>
      <c r="D47" s="124"/>
      <c r="E47" s="145"/>
    </row>
    <row r="48" spans="1:7" ht="25" customHeight="1" x14ac:dyDescent="0.25">
      <c r="A48" s="128" t="s">
        <v>84</v>
      </c>
      <c r="B48" s="210" t="s">
        <v>97</v>
      </c>
      <c r="C48" s="211"/>
      <c r="D48" s="136" t="s">
        <v>98</v>
      </c>
      <c r="E48" s="121" t="s">
        <v>1</v>
      </c>
    </row>
    <row r="49" spans="1:6" ht="25" customHeight="1" x14ac:dyDescent="0.25">
      <c r="A49" s="137" t="s">
        <v>109</v>
      </c>
      <c r="B49" s="141">
        <v>5</v>
      </c>
      <c r="C49" s="142" t="s">
        <v>89</v>
      </c>
      <c r="D49" s="148"/>
      <c r="E49" s="104" t="str">
        <f>IF(D49="","",B49*D49)</f>
        <v/>
      </c>
      <c r="F49" s="106" t="str">
        <f>IF(D49="","",IF(D49&lt;0.01,"Cell D49 is Non Compliant no zero bids",""))</f>
        <v/>
      </c>
    </row>
    <row r="50" spans="1:6" ht="25" customHeight="1" x14ac:dyDescent="0.25">
      <c r="A50" s="143"/>
      <c r="B50" s="144"/>
      <c r="C50" s="124"/>
      <c r="D50" s="124"/>
      <c r="E50" s="145"/>
    </row>
    <row r="51" spans="1:6" ht="20" customHeight="1" x14ac:dyDescent="0.25">
      <c r="A51" s="146"/>
      <c r="B51" s="123"/>
      <c r="C51" s="123"/>
      <c r="D51" s="123"/>
      <c r="E51" s="135"/>
    </row>
    <row r="52" spans="1:6" ht="25" customHeight="1" x14ac:dyDescent="0.25">
      <c r="A52" s="203" t="s">
        <v>86</v>
      </c>
      <c r="B52" s="204"/>
      <c r="C52" s="204"/>
      <c r="D52" s="204"/>
      <c r="E52" s="115" t="str">
        <f>IF(E41="","",SUM(E41+E42+E45+E46+E49))</f>
        <v/>
      </c>
    </row>
    <row r="53" spans="1:6" ht="20" customHeight="1" x14ac:dyDescent="0.25"/>
    <row r="54" spans="1:6" ht="25" customHeight="1" x14ac:dyDescent="0.25">
      <c r="A54" s="195" t="s">
        <v>91</v>
      </c>
      <c r="B54" s="196"/>
      <c r="C54" s="196"/>
      <c r="D54" s="196"/>
      <c r="E54" s="147" t="str">
        <f>IF(E52="","",E26+B36+E52)</f>
        <v/>
      </c>
    </row>
    <row r="55" spans="1:6" ht="20" customHeight="1" x14ac:dyDescent="0.25"/>
    <row r="56" spans="1:6" ht="20" customHeight="1" x14ac:dyDescent="0.25"/>
  </sheetData>
  <sheetProtection algorithmName="SHA-512" hashValue="0swkEwlXwo+FwXqG+I1UBPyPdIPJCcBt1w7G7Im+nth/PeUxx9tSw2A4uBJmv8UCO3VYwhn3VxbQHgaspoEsyg==" saltValue="SD8W8bM64lRzWDVDpzW1aw==" spinCount="100000" sheet="1" objects="1" scenarios="1"/>
  <mergeCells count="19">
    <mergeCell ref="A1:F1"/>
    <mergeCell ref="A2:F2"/>
    <mergeCell ref="B3:F3"/>
    <mergeCell ref="A4:F4"/>
    <mergeCell ref="A5:F5"/>
    <mergeCell ref="A6:F6"/>
    <mergeCell ref="A54:D54"/>
    <mergeCell ref="D31:E31"/>
    <mergeCell ref="D32:E32"/>
    <mergeCell ref="D33:E33"/>
    <mergeCell ref="D34:E34"/>
    <mergeCell ref="B44:C44"/>
    <mergeCell ref="A39:E39"/>
    <mergeCell ref="A52:D52"/>
    <mergeCell ref="A8:E8"/>
    <mergeCell ref="A29:B29"/>
    <mergeCell ref="B9:C9"/>
    <mergeCell ref="B40:C40"/>
    <mergeCell ref="B48:C48"/>
  </mergeCells>
  <dataValidations count="5">
    <dataValidation allowBlank="1" showInputMessage="1" showErrorMessage="1" prompt="Please click on the link in cell A31 for details of what should be priced for 2.1 Active Network Infrastructure" sqref="B31:C31"/>
    <dataValidation allowBlank="1" showInputMessage="1" showErrorMessage="1" prompt="Please click on the link in cell A32 for details of what should be priced for 2.2 Wireless Solution " sqref="B32:C32"/>
    <dataValidation allowBlank="1" showInputMessage="1" showErrorMessage="1" prompt="Please click on the link in cell A33 for details of what should be priced for 2.3 Server Plaftorm" sqref="B33:C33"/>
    <dataValidation allowBlank="1" showInputMessage="1" showErrorMessage="1" prompt="Please click on the link in cell A34 for details of what should be priced for 2.4 Uninterruptable Power Supply (UPS)" sqref="B34:C34"/>
    <dataValidation allowBlank="1" showInputMessage="1" showErrorMessage="1" prompt="Please price against paragraph 3.14 of Framework Schedule 1" sqref="D41:D42"/>
  </dataValidations>
  <hyperlinks>
    <hyperlink ref="A2:B2" location="'Index Page Please Read'!A1" display="Click to return to Index Page"/>
    <hyperlink ref="A2:F2" location="Index!A1" display="Click to return to Index Page"/>
    <hyperlink ref="A31" location="'Scenario Details'!A28" display="'Scenario Details'!A28"/>
    <hyperlink ref="A32" location="'Scenario Details'!A73" display="'Scenario Details'!A73"/>
    <hyperlink ref="A33" location="'Scenario Details'!A124" display="'Scenario Details'!A124"/>
    <hyperlink ref="A34" location="'Scenario Details'!A139" display="'Scenario Details'!A139"/>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Index</vt:lpstr>
      <vt:lpstr>Instructions Please Read</vt:lpstr>
      <vt:lpstr>Scenario Details</vt:lpstr>
      <vt:lpstr>Price Evaluation</vt:lpstr>
    </vt:vector>
  </TitlesOfParts>
  <Company>DfE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ETHERTON, Mark</dc:creator>
  <cp:lastModifiedBy>Richard Landor</cp:lastModifiedBy>
  <dcterms:created xsi:type="dcterms:W3CDTF">2018-10-09T14:58:55Z</dcterms:created>
  <dcterms:modified xsi:type="dcterms:W3CDTF">2018-12-04T19:08:20Z</dcterms:modified>
</cp:coreProperties>
</file>