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F\Renewable Heat Solution\"/>
    </mc:Choice>
  </mc:AlternateContent>
  <xr:revisionPtr revIDLastSave="0" documentId="8_{66916A09-3209-4715-B4CA-70AF4FECB3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" sheetId="13" r:id="rId1"/>
    <sheet name="2023-24" sheetId="11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3" l="1"/>
  <c r="O4" i="13" s="1"/>
  <c r="AH9" i="11"/>
  <c r="L4" i="13"/>
  <c r="I4" i="13"/>
  <c r="H18" i="13"/>
  <c r="J18" i="13"/>
  <c r="K18" i="13"/>
  <c r="G18" i="13"/>
  <c r="N4" i="13" l="1"/>
  <c r="P4" i="13"/>
  <c r="Q4" i="13" s="1"/>
  <c r="L18" i="13"/>
  <c r="I18" i="13"/>
</calcChain>
</file>

<file path=xl/sharedStrings.xml><?xml version="1.0" encoding="utf-8"?>
<sst xmlns="http://schemas.openxmlformats.org/spreadsheetml/2006/main" count="68" uniqueCount="44">
  <si>
    <t>Company</t>
  </si>
  <si>
    <t>Address</t>
  </si>
  <si>
    <t>Meter Number</t>
  </si>
  <si>
    <t>Account Number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</si>
  <si>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</si>
  <si>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</si>
  <si>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</si>
  <si>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</si>
  <si>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</si>
  <si>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</si>
  <si>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</si>
  <si>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</si>
  <si>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</si>
  <si>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</si>
  <si>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</si>
  <si>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</si>
  <si>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B Gas</t>
  </si>
  <si>
    <t>Kimberley Park Sheds - 2002121</t>
  </si>
  <si>
    <t>E</t>
  </si>
  <si>
    <t>Total G&amp;P</t>
  </si>
  <si>
    <t>Princess Pavilion</t>
  </si>
  <si>
    <t>K0128719D6</t>
  </si>
  <si>
    <t>4201260707</t>
  </si>
  <si>
    <t xml:space="preserve"> </t>
  </si>
  <si>
    <t>R</t>
  </si>
  <si>
    <t>Annual Usage</t>
  </si>
  <si>
    <t>Serial number (MPR)</t>
  </si>
  <si>
    <t>From 1/10/2023</t>
  </si>
  <si>
    <t>BG</t>
  </si>
  <si>
    <t>Melvill Road (132.250/8.906)</t>
  </si>
  <si>
    <t>M016K0128719D6</t>
  </si>
  <si>
    <t>End of 23/24 Meter Reads</t>
  </si>
  <si>
    <t>Old Stand Charge</t>
  </si>
  <si>
    <t>New Stand Charge</t>
  </si>
  <si>
    <t>Difference</t>
  </si>
  <si>
    <t>New P/kWh</t>
  </si>
  <si>
    <t>Old P/kWh</t>
  </si>
  <si>
    <t>TR11 4AR</t>
  </si>
  <si>
    <t>Use Per day</t>
  </si>
  <si>
    <t>Old</t>
  </si>
  <si>
    <t>New</t>
  </si>
  <si>
    <t>Saving</t>
  </si>
  <si>
    <t>Variation</t>
  </si>
  <si>
    <t>Comparision of Daily Estimated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</si>
</sst>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49" fontId="0" fillId="0" borderId="0" xfId="0" applyNumberFormat="1"/>
    <xf numFmtId="0" fontId="0" fillId="0" borderId="0" xfId="0" applyAlignment="1">
      <alignment horizontal="left"/>
    </xf>
    <xf numFmtId="0" fontId="0" fillId="0" borderId="5" xfId="0" applyBorder="1"/>
    <xf numFmtId="0" fontId="0" fillId="0" borderId="6" xfId="0" applyBorder="1"/>
    <xf numFmtId="0" fontId="0" fillId="2" borderId="3" xfId="0" applyFill="1" applyBorder="1" applyAlignment="1">
      <alignment horizontal="center"/>
    </xf>
    <xf numFmtId="2" fontId="0" fillId="0" borderId="1" xfId="0" applyNumberFormat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/>
    <xf numFmtId="0" fontId="0" fillId="3" borderId="8" xfId="0" applyFill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4" fillId="0" borderId="1" xfId="0" applyFont="1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7317-C5C7-4AA3-BAE1-9A1D5F7FC24C}">
  <sheetPr>
    <pageSetUpPr fitToPage="1"/>
  </sheetPr>
  <dimension ref="A1:R18"/>
  <sheetViews>
    <sheetView tabSelected="1" workbookViewId="0">
      <selection activeCell="A5" sqref="A5:XFD5"/>
    </sheetView>
  </sheetViews>
  <sheetFormatPr defaultRowHeight="14.5" x14ac:dyDescent="0.35"/>
  <cols>
    <col min="1" max="1" width="15.453125" customWidth="1"/>
    <col min="2" max="2" width="49.453125" customWidth="1"/>
    <col min="3" max="3" width="12.7265625" customWidth="1"/>
    <col min="4" max="5" width="17.453125" customWidth="1"/>
    <col min="6" max="6" width="18.453125" customWidth="1"/>
    <col min="7" max="12" width="15.54296875" customWidth="1"/>
  </cols>
  <sheetData>
    <row r="1" spans="1:18" x14ac:dyDescent="0.35">
      <c r="A1" s="1" t="s">
        <v>0</v>
      </c>
      <c r="B1" s="13" t="s">
        <v>1</v>
      </c>
      <c r="C1" s="13"/>
      <c r="D1" s="1" t="s">
        <v>2</v>
      </c>
      <c r="E1" s="1" t="s">
        <v>26</v>
      </c>
      <c r="F1" s="1" t="s">
        <v>3</v>
      </c>
      <c r="G1" s="12" t="s">
        <v>32</v>
      </c>
      <c r="H1" s="12" t="s">
        <v>33</v>
      </c>
      <c r="I1" s="12" t="s">
        <v>34</v>
      </c>
      <c r="J1" s="12" t="s">
        <v>36</v>
      </c>
      <c r="K1" s="12" t="s">
        <v>35</v>
      </c>
      <c r="L1" s="12" t="s">
        <v>34</v>
      </c>
      <c r="N1" s="30" t="s">
        <v>43</v>
      </c>
      <c r="O1" s="30"/>
      <c r="P1" s="30"/>
      <c r="Q1" s="30"/>
      <c r="R1" s="1"/>
    </row>
    <row r="2" spans="1:18" ht="29" x14ac:dyDescent="0.35">
      <c r="A2" s="3"/>
      <c r="B2" s="10"/>
      <c r="C2" s="10"/>
      <c r="D2" s="4"/>
      <c r="E2" s="4"/>
      <c r="F2" s="4"/>
      <c r="G2" s="4"/>
      <c r="H2" s="4"/>
      <c r="I2" s="4"/>
      <c r="J2" s="4"/>
      <c r="K2" s="4"/>
      <c r="L2" s="4"/>
      <c r="N2" s="1" t="s">
        <v>39</v>
      </c>
      <c r="O2" s="1" t="s">
        <v>40</v>
      </c>
      <c r="P2" s="1" t="s">
        <v>41</v>
      </c>
      <c r="Q2" s="1" t="s">
        <v>42</v>
      </c>
      <c r="R2" s="29" t="s">
        <v>38</v>
      </c>
    </row>
    <row r="3" spans="1:18" hidden="1" x14ac:dyDescent="0.35">
      <c r="A3" s="5" t="s">
        <v>16</v>
      </c>
      <c r="B3" t="s">
        <v>17</v>
      </c>
      <c r="D3" s="6"/>
      <c r="E3" s="6"/>
      <c r="F3">
        <v>4135970</v>
      </c>
      <c r="N3" s="1"/>
      <c r="O3" s="1"/>
      <c r="P3" s="1"/>
      <c r="Q3" s="1"/>
      <c r="R3" s="1"/>
    </row>
    <row r="4" spans="1:18" x14ac:dyDescent="0.35">
      <c r="A4" s="5" t="s">
        <v>28</v>
      </c>
      <c r="B4" t="s">
        <v>29</v>
      </c>
      <c r="C4" t="s">
        <v>37</v>
      </c>
      <c r="D4" s="6" t="s">
        <v>30</v>
      </c>
      <c r="E4">
        <v>4201260707</v>
      </c>
      <c r="F4">
        <v>603910575</v>
      </c>
      <c r="G4" s="1">
        <v>132.25</v>
      </c>
      <c r="H4" s="25">
        <v>82.93</v>
      </c>
      <c r="I4" s="28">
        <f t="shared" ref="I4" si="0">G4-H4</f>
        <v>49.319999999999993</v>
      </c>
      <c r="J4" s="1">
        <v>8.9060000000000006</v>
      </c>
      <c r="K4" s="26">
        <v>6.19</v>
      </c>
      <c r="L4" s="1">
        <f>J4-K4</f>
        <v>2.7160000000000002</v>
      </c>
      <c r="N4" s="1">
        <f>J4*R4</f>
        <v>80.747733333333343</v>
      </c>
      <c r="O4" s="1">
        <f>K4*R4</f>
        <v>56.122666666666667</v>
      </c>
      <c r="P4" s="27">
        <f>N4-O4</f>
        <v>24.625066666666676</v>
      </c>
      <c r="Q4" s="28">
        <f>P4+I4</f>
        <v>73.945066666666662</v>
      </c>
      <c r="R4" s="11">
        <f>272/30</f>
        <v>9.0666666666666664</v>
      </c>
    </row>
    <row r="5" spans="1:18" x14ac:dyDescent="0.35">
      <c r="A5" s="5"/>
      <c r="D5" s="6"/>
      <c r="F5" s="7"/>
      <c r="G5" s="24"/>
      <c r="H5" s="1"/>
      <c r="I5" s="1"/>
      <c r="J5" s="24"/>
      <c r="K5" s="1"/>
      <c r="L5" s="1"/>
      <c r="N5" s="1"/>
      <c r="O5" s="1"/>
      <c r="P5" s="1"/>
      <c r="Q5" s="1"/>
      <c r="R5" s="1"/>
    </row>
    <row r="6" spans="1:18" x14ac:dyDescent="0.35">
      <c r="A6" s="5"/>
      <c r="D6" s="6"/>
      <c r="G6" s="1"/>
      <c r="H6" s="1"/>
      <c r="I6" s="1"/>
      <c r="J6" s="1"/>
      <c r="K6" s="1"/>
      <c r="L6" s="1"/>
      <c r="N6" s="1"/>
      <c r="O6" s="1"/>
      <c r="P6" s="1"/>
      <c r="Q6" s="1"/>
      <c r="R6" s="1"/>
    </row>
    <row r="7" spans="1:18" x14ac:dyDescent="0.35">
      <c r="A7" s="5"/>
      <c r="D7" s="6"/>
      <c r="G7" s="1"/>
      <c r="H7" s="1"/>
      <c r="I7" s="1"/>
      <c r="J7" s="1"/>
      <c r="K7" s="1"/>
      <c r="L7" s="1"/>
      <c r="N7" s="1"/>
      <c r="O7" s="1"/>
      <c r="P7" s="1"/>
      <c r="Q7" s="1"/>
      <c r="R7" s="1"/>
    </row>
    <row r="8" spans="1:18" x14ac:dyDescent="0.35">
      <c r="A8" s="5"/>
      <c r="D8" s="6"/>
      <c r="G8" s="1"/>
      <c r="H8" s="1"/>
      <c r="I8" s="1"/>
      <c r="J8" s="1"/>
      <c r="K8" s="1"/>
      <c r="L8" s="1"/>
      <c r="N8" s="1"/>
      <c r="O8" s="1"/>
      <c r="P8" s="1"/>
      <c r="Q8" s="1"/>
      <c r="R8" s="1"/>
    </row>
    <row r="9" spans="1:18" x14ac:dyDescent="0.35">
      <c r="A9" s="5"/>
      <c r="G9" s="1"/>
      <c r="H9" s="1"/>
      <c r="I9" s="1"/>
      <c r="J9" s="1"/>
      <c r="K9" s="1"/>
      <c r="L9" s="1"/>
      <c r="N9" s="1"/>
      <c r="O9" s="1"/>
      <c r="P9" s="1"/>
      <c r="Q9" s="1"/>
      <c r="R9" s="1"/>
    </row>
    <row r="10" spans="1:18" x14ac:dyDescent="0.35">
      <c r="A10" s="5"/>
      <c r="D10" s="6"/>
      <c r="G10" s="1"/>
      <c r="H10" s="1"/>
      <c r="I10" s="1"/>
      <c r="J10" s="1"/>
      <c r="K10" s="1"/>
      <c r="L10" s="1"/>
      <c r="N10" s="1"/>
      <c r="O10" s="1"/>
      <c r="P10" s="1"/>
      <c r="Q10" s="1"/>
      <c r="R10" s="1"/>
    </row>
    <row r="11" spans="1:18" x14ac:dyDescent="0.35">
      <c r="A11" s="5"/>
      <c r="G11" s="1"/>
      <c r="H11" s="1"/>
      <c r="I11" s="1"/>
      <c r="J11" s="1"/>
      <c r="K11" s="1"/>
      <c r="L11" s="1"/>
      <c r="N11" s="1"/>
      <c r="O11" s="1"/>
      <c r="P11" s="1"/>
      <c r="Q11" s="1"/>
      <c r="R11" s="1"/>
    </row>
    <row r="12" spans="1:18" x14ac:dyDescent="0.35">
      <c r="A12" s="5"/>
      <c r="G12" s="1"/>
      <c r="H12" s="1"/>
      <c r="I12" s="1"/>
      <c r="J12" s="1"/>
      <c r="K12" s="1"/>
      <c r="L12" s="1"/>
      <c r="N12" s="1"/>
      <c r="O12" s="1"/>
      <c r="P12" s="1"/>
      <c r="Q12" s="1"/>
      <c r="R12" s="1"/>
    </row>
    <row r="13" spans="1:18" x14ac:dyDescent="0.35">
      <c r="A13" s="5"/>
      <c r="G13" s="1"/>
      <c r="H13" s="1"/>
      <c r="I13" s="1"/>
      <c r="J13" s="1"/>
      <c r="K13" s="1"/>
      <c r="L13" s="1"/>
      <c r="N13" s="1"/>
      <c r="O13" s="1"/>
      <c r="P13" s="1"/>
      <c r="Q13" s="1"/>
      <c r="R13" s="1"/>
    </row>
    <row r="14" spans="1:18" x14ac:dyDescent="0.35">
      <c r="A14" s="5"/>
      <c r="G14" s="1"/>
      <c r="H14" s="1"/>
      <c r="I14" s="1"/>
      <c r="J14" s="1"/>
      <c r="K14" s="1"/>
      <c r="L14" s="1"/>
      <c r="N14" s="1"/>
      <c r="O14" s="1"/>
      <c r="P14" s="1"/>
      <c r="Q14" s="1"/>
      <c r="R14" s="1"/>
    </row>
    <row r="15" spans="1:18" x14ac:dyDescent="0.35">
      <c r="A15" s="5"/>
      <c r="G15" s="1"/>
      <c r="H15" s="1"/>
      <c r="I15" s="1"/>
      <c r="J15" s="1"/>
      <c r="K15" s="1"/>
      <c r="L15" s="1"/>
      <c r="N15" s="1"/>
      <c r="O15" s="1"/>
      <c r="P15" s="1"/>
      <c r="Q15" s="1"/>
      <c r="R15" s="1"/>
    </row>
    <row r="16" spans="1:18" x14ac:dyDescent="0.35">
      <c r="A16" s="5"/>
      <c r="F16" t="s">
        <v>23</v>
      </c>
      <c r="G16" s="1"/>
      <c r="H16" s="1"/>
      <c r="I16" s="1"/>
      <c r="J16" s="1"/>
      <c r="K16" s="1"/>
      <c r="L16" s="1"/>
      <c r="N16" s="1"/>
      <c r="O16" s="1"/>
      <c r="P16" s="1"/>
      <c r="Q16" s="1"/>
      <c r="R16" s="1"/>
    </row>
    <row r="17" spans="1:18" x14ac:dyDescent="0.35">
      <c r="A17" s="5"/>
      <c r="G17" s="1"/>
      <c r="H17" s="1"/>
      <c r="I17" s="1"/>
      <c r="J17" s="1"/>
      <c r="K17" s="1"/>
      <c r="L17" s="1"/>
      <c r="N17" s="1"/>
      <c r="O17" s="1"/>
      <c r="P17" s="1"/>
      <c r="Q17" s="1"/>
      <c r="R17" s="1"/>
    </row>
    <row r="18" spans="1:18" x14ac:dyDescent="0.35">
      <c r="A18" s="8"/>
      <c r="B18" s="9"/>
      <c r="C18" s="9"/>
      <c r="D18" s="9"/>
      <c r="E18" s="9"/>
      <c r="F18" s="9"/>
      <c r="G18" s="1">
        <f>SUM(G4:G4)</f>
        <v>132.25</v>
      </c>
      <c r="H18" s="11">
        <f>SUM(H4:H4)</f>
        <v>82.93</v>
      </c>
      <c r="I18" s="1">
        <f>SUM(I4:I4)</f>
        <v>49.319999999999993</v>
      </c>
      <c r="J18" s="1">
        <f>SUM(J4:J4)</f>
        <v>8.9060000000000006</v>
      </c>
      <c r="K18" s="11">
        <f>SUM(K4:K4)</f>
        <v>6.19</v>
      </c>
      <c r="L18" s="1">
        <f>SUM(L4:L4)</f>
        <v>2.7160000000000002</v>
      </c>
    </row>
  </sheetData>
  <mergeCells count="1">
    <mergeCell ref="N1:Q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A255-6438-457C-948A-C3EDD3EDEE72}">
  <sheetPr>
    <pageSetUpPr fitToPage="1"/>
  </sheetPr>
  <dimension ref="A1:AH23"/>
  <sheetViews>
    <sheetView workbookViewId="0">
      <selection activeCell="C14" sqref="C14"/>
    </sheetView>
  </sheetViews>
  <sheetFormatPr defaultRowHeight="14.5" x14ac:dyDescent="0.35"/>
  <cols>
    <col min="1" max="1" width="15.453125" customWidth="1"/>
    <col min="2" max="2" width="49.453125" customWidth="1"/>
    <col min="3" max="4" width="17.453125" customWidth="1"/>
    <col min="5" max="5" width="18.453125" customWidth="1"/>
    <col min="6" max="6" width="9.54296875" customWidth="1"/>
    <col min="7" max="7" width="2.54296875" customWidth="1"/>
    <col min="8" max="8" width="9.1796875" customWidth="1"/>
    <col min="9" max="9" width="3" customWidth="1"/>
    <col min="10" max="10" width="9.1796875" customWidth="1"/>
    <col min="11" max="11" width="2.7265625" customWidth="1"/>
    <col min="12" max="12" width="9.1796875" customWidth="1"/>
    <col min="13" max="13" width="2.54296875" customWidth="1"/>
    <col min="14" max="14" width="9.1796875" customWidth="1"/>
    <col min="15" max="15" width="2.54296875" customWidth="1"/>
    <col min="16" max="16" width="9.54296875" customWidth="1"/>
    <col min="17" max="17" width="2.54296875" customWidth="1"/>
    <col min="18" max="18" width="9.1796875" customWidth="1"/>
    <col min="19" max="19" width="2.81640625" customWidth="1"/>
    <col min="20" max="20" width="9.1796875" customWidth="1"/>
    <col min="21" max="21" width="3.26953125" customWidth="1"/>
    <col min="22" max="22" width="9.1796875" customWidth="1"/>
    <col min="23" max="23" width="3.7265625" customWidth="1"/>
    <col min="24" max="24" width="9.1796875" customWidth="1"/>
    <col min="25" max="25" width="3.453125" customWidth="1"/>
    <col min="26" max="26" width="9.1796875" customWidth="1"/>
    <col min="27" max="27" width="3.453125" customWidth="1"/>
    <col min="28" max="28" width="9.1796875" customWidth="1"/>
    <col min="29" max="29" width="3.453125" customWidth="1"/>
    <col min="30" max="30" width="9.1796875" customWidth="1"/>
    <col min="31" max="31" width="3.453125" customWidth="1"/>
    <col min="32" max="32" width="14" customWidth="1"/>
  </cols>
  <sheetData>
    <row r="1" spans="1:34" x14ac:dyDescent="0.35">
      <c r="A1" s="1" t="s">
        <v>0</v>
      </c>
      <c r="B1" s="13" t="s">
        <v>1</v>
      </c>
      <c r="C1" s="1" t="s">
        <v>2</v>
      </c>
      <c r="D1" s="1" t="s">
        <v>26</v>
      </c>
      <c r="E1" s="1" t="s">
        <v>3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22"/>
      <c r="AD1" s="22"/>
      <c r="AE1" s="2"/>
    </row>
    <row r="2" spans="1:34" x14ac:dyDescent="0.35">
      <c r="A2" s="3"/>
      <c r="B2" s="10"/>
      <c r="C2" s="4"/>
      <c r="D2" s="4"/>
      <c r="E2" s="4"/>
      <c r="F2" s="13" t="s">
        <v>4</v>
      </c>
      <c r="G2" s="13"/>
      <c r="H2" s="2" t="s">
        <v>5</v>
      </c>
      <c r="I2" s="2"/>
      <c r="J2" s="2" t="s">
        <v>6</v>
      </c>
      <c r="K2" s="2"/>
      <c r="L2" s="2" t="s">
        <v>7</v>
      </c>
      <c r="M2" s="2"/>
      <c r="N2" s="2" t="s">
        <v>8</v>
      </c>
      <c r="O2" s="2"/>
      <c r="P2" s="2" t="s">
        <v>9</v>
      </c>
      <c r="Q2" s="2"/>
      <c r="R2" s="2" t="s">
        <v>10</v>
      </c>
      <c r="S2" s="2"/>
      <c r="T2" s="2" t="s">
        <v>11</v>
      </c>
      <c r="U2" s="2"/>
      <c r="V2" s="2" t="s">
        <v>12</v>
      </c>
      <c r="W2" s="2"/>
      <c r="X2" s="2" t="s">
        <v>13</v>
      </c>
      <c r="Y2" s="2"/>
      <c r="Z2" s="2" t="s">
        <v>14</v>
      </c>
      <c r="AA2" s="2"/>
      <c r="AB2" s="2" t="s">
        <v>15</v>
      </c>
      <c r="AC2" s="2"/>
      <c r="AD2" s="23" t="s">
        <v>31</v>
      </c>
      <c r="AF2" s="2" t="s">
        <v>25</v>
      </c>
    </row>
    <row r="3" spans="1:34" hidden="1" x14ac:dyDescent="0.35">
      <c r="A3" s="5" t="s">
        <v>16</v>
      </c>
      <c r="B3" t="s">
        <v>17</v>
      </c>
      <c r="C3" s="6"/>
      <c r="D3" s="6"/>
      <c r="E3">
        <v>4135970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35">
      <c r="A4" s="15"/>
      <c r="B4" s="16"/>
      <c r="C4" s="17"/>
      <c r="D4" s="18"/>
      <c r="E4" s="1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4" x14ac:dyDescent="0.35">
      <c r="A5" s="5" t="s">
        <v>19</v>
      </c>
      <c r="B5" t="s">
        <v>20</v>
      </c>
      <c r="C5" s="6" t="s">
        <v>21</v>
      </c>
      <c r="D5" s="6" t="s">
        <v>22</v>
      </c>
      <c r="E5" s="7">
        <v>3007238762</v>
      </c>
      <c r="F5" s="1">
        <v>6853</v>
      </c>
      <c r="G5" s="1" t="s">
        <v>18</v>
      </c>
      <c r="H5" s="1">
        <v>7050</v>
      </c>
      <c r="I5" s="1" t="s">
        <v>18</v>
      </c>
      <c r="J5" s="1">
        <v>7161</v>
      </c>
      <c r="K5" s="1" t="s">
        <v>18</v>
      </c>
      <c r="L5" s="1">
        <v>6978</v>
      </c>
      <c r="M5" s="1" t="s">
        <v>24</v>
      </c>
      <c r="N5" s="1">
        <v>7058</v>
      </c>
      <c r="O5" s="1" t="s">
        <v>18</v>
      </c>
      <c r="P5" s="1">
        <v>7180</v>
      </c>
      <c r="Q5" s="1" t="s">
        <v>18</v>
      </c>
      <c r="R5" s="1"/>
      <c r="S5" s="1"/>
      <c r="T5" s="1"/>
      <c r="U5" s="1"/>
      <c r="V5" s="21"/>
      <c r="W5" s="21"/>
      <c r="X5" s="21"/>
      <c r="Y5" s="20"/>
      <c r="Z5" s="21"/>
      <c r="AA5" s="20"/>
      <c r="AC5" s="21"/>
      <c r="AE5" s="21"/>
      <c r="AF5" s="1"/>
    </row>
    <row r="6" spans="1:34" x14ac:dyDescent="0.35">
      <c r="A6" s="5"/>
      <c r="C6" s="6"/>
      <c r="D6" s="6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4" x14ac:dyDescent="0.35">
      <c r="A7" s="5"/>
      <c r="C7" s="6"/>
      <c r="D7" s="6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4" x14ac:dyDescent="0.35">
      <c r="A8" s="5" t="s">
        <v>27</v>
      </c>
      <c r="C8" s="7"/>
      <c r="D8" s="7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4" x14ac:dyDescent="0.35">
      <c r="A9" s="5" t="s">
        <v>28</v>
      </c>
      <c r="B9" t="s">
        <v>29</v>
      </c>
      <c r="C9" s="6" t="s">
        <v>30</v>
      </c>
      <c r="D9">
        <v>4201260707</v>
      </c>
      <c r="E9">
        <v>603910575</v>
      </c>
      <c r="F9" s="1"/>
      <c r="G9" s="1"/>
      <c r="H9" s="1"/>
      <c r="I9" s="1"/>
      <c r="J9" s="1"/>
      <c r="K9" s="1"/>
      <c r="L9" s="1"/>
      <c r="M9" s="1"/>
      <c r="N9" s="1"/>
      <c r="O9" s="1"/>
      <c r="P9" s="1">
        <v>7147</v>
      </c>
      <c r="Q9" s="1" t="s">
        <v>24</v>
      </c>
      <c r="R9" s="1">
        <v>7419</v>
      </c>
      <c r="S9" s="1" t="s">
        <v>24</v>
      </c>
      <c r="T9" s="1">
        <v>8042</v>
      </c>
      <c r="U9" s="1" t="s">
        <v>18</v>
      </c>
      <c r="V9" s="1">
        <v>8952</v>
      </c>
      <c r="W9" s="1" t="s">
        <v>18</v>
      </c>
      <c r="X9" s="1">
        <v>9888</v>
      </c>
      <c r="Y9" s="1" t="s">
        <v>18</v>
      </c>
      <c r="Z9" s="1">
        <v>10807</v>
      </c>
      <c r="AA9" s="1" t="s">
        <v>18</v>
      </c>
      <c r="AB9" s="1">
        <v>9578</v>
      </c>
      <c r="AC9" s="1" t="s">
        <v>24</v>
      </c>
      <c r="AD9" s="1">
        <v>9578</v>
      </c>
      <c r="AE9" s="1" t="s">
        <v>24</v>
      </c>
      <c r="AF9" s="1"/>
      <c r="AH9">
        <f>P9-R9</f>
        <v>-272</v>
      </c>
    </row>
    <row r="10" spans="1:34" x14ac:dyDescent="0.35">
      <c r="A10" s="5"/>
      <c r="C10" s="6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4" x14ac:dyDescent="0.35">
      <c r="A11" s="5"/>
      <c r="C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4" x14ac:dyDescent="0.35">
      <c r="A12" s="5"/>
      <c r="C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4" x14ac:dyDescent="0.35">
      <c r="A13" s="5"/>
      <c r="C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4" x14ac:dyDescent="0.35">
      <c r="A14" s="5"/>
      <c r="F14" s="1"/>
      <c r="G14" s="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4" x14ac:dyDescent="0.35">
      <c r="A15" s="5"/>
      <c r="C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 x14ac:dyDescent="0.35">
      <c r="A16" s="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35">
      <c r="A17" s="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35">
      <c r="A18" s="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35">
      <c r="A19" s="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35">
      <c r="A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35">
      <c r="A21" s="5"/>
      <c r="E21" t="s">
        <v>23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35">
      <c r="A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35">
      <c r="A23" s="8"/>
      <c r="B23" s="9"/>
      <c r="C23" s="9"/>
      <c r="D23" s="9"/>
      <c r="E23" s="9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</sheetData>
  <mergeCells count="1">
    <mergeCell ref="F1:AB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Image xmlns="6bd790dd-6f31-40ba-b5d9-e7b4d1ebed4f" xsi:nil="true"/>
    <lcf76f155ced4ddcb4097134ff3c332f xmlns="6bd790dd-6f31-40ba-b5d9-e7b4d1ebed4f">
      <Terms xmlns="http://schemas.microsoft.com/office/infopath/2007/PartnerControls"/>
    </lcf76f155ced4ddcb4097134ff3c332f>
    <TaxCatchAll xmlns="df28d5fe-eede-4c9e-87e1-1e3bff8794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2B1461B79184B9E2AEDC5985E023E" ma:contentTypeVersion="23" ma:contentTypeDescription="Create a new document." ma:contentTypeScope="" ma:versionID="97d914a9ac8cf0725c7ff1f0f1226154">
  <xsd:schema xmlns:xsd="http://www.w3.org/2001/XMLSchema" xmlns:xs="http://www.w3.org/2001/XMLSchema" xmlns:p="http://schemas.microsoft.com/office/2006/metadata/properties" xmlns:ns1="http://schemas.microsoft.com/sharepoint/v3" xmlns:ns2="df28d5fe-eede-4c9e-87e1-1e3bff8794bc" xmlns:ns3="6bd790dd-6f31-40ba-b5d9-e7b4d1ebed4f" targetNamespace="http://schemas.microsoft.com/office/2006/metadata/properties" ma:root="true" ma:fieldsID="d76ebbc5587a356875fb00011804ac81" ns1:_="" ns2:_="" ns3:_="">
    <xsd:import namespace="http://schemas.microsoft.com/sharepoint/v3"/>
    <xsd:import namespace="df28d5fe-eede-4c9e-87e1-1e3bff8794bc"/>
    <xsd:import namespace="6bd790dd-6f31-40ba-b5d9-e7b4d1ebed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mag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d5fe-eede-4c9e-87e1-1e3bff8794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232a3a-1d91-487e-870a-86aa1979bfc6}" ma:internalName="TaxCatchAll" ma:showField="CatchAllData" ma:web="df28d5fe-eede-4c9e-87e1-1e3bff8794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90dd-6f31-40ba-b5d9-e7b4d1ebe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2af31bd-aa4c-43f9-95c8-783e995ce9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C5D789-78D5-4528-B231-5CD14EF941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d790dd-6f31-40ba-b5d9-e7b4d1ebed4f"/>
    <ds:schemaRef ds:uri="df28d5fe-eede-4c9e-87e1-1e3bff8794bc"/>
  </ds:schemaRefs>
</ds:datastoreItem>
</file>

<file path=customXml/itemProps2.xml><?xml version="1.0" encoding="utf-8"?>
<ds:datastoreItem xmlns:ds="http://schemas.openxmlformats.org/officeDocument/2006/customXml" ds:itemID="{C4B44394-4C94-4B53-8925-C6822FA8D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28d5fe-eede-4c9e-87e1-1e3bff8794bc"/>
    <ds:schemaRef ds:uri="6bd790dd-6f31-40ba-b5d9-e7b4d1ebe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59E509-0ABC-4754-BE0E-84766E1CD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</vt:lpstr>
      <vt:lpstr>2023-24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ruththomas</dc:creator>
  <cp:keywords/>
  <dc:description/>
  <cp:lastModifiedBy>Karen Hall</cp:lastModifiedBy>
  <cp:revision/>
  <dcterms:created xsi:type="dcterms:W3CDTF">2013-09-09T09:34:48Z</dcterms:created>
  <dcterms:modified xsi:type="dcterms:W3CDTF">2024-06-26T14:29:59Z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0x0101008872B1461B79184B9E2AEDC5985E023E</vt:lpwstr>
  </property>
  <property fmtid="{D5CDD505-2E9C-101B-9397-08002B2CF9AE}" pid="3" name="MediaServiceImageTags">
    <vt:lpwstr/>
  </property>
</Properties>
</file>