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rrie.moore\Desktop\PMFDTS\"/>
    </mc:Choice>
  </mc:AlternateContent>
  <bookViews>
    <workbookView xWindow="0" yWindow="0" windowWidth="19200" windowHeight="6760"/>
  </bookViews>
  <sheets>
    <sheet name="Price Eval Weightings" sheetId="1" r:id="rId1"/>
    <sheet name="Price Variable Weightings" sheetId="4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L62" i="1"/>
  <c r="M62" i="1"/>
  <c r="I63" i="1"/>
  <c r="L63" i="1"/>
  <c r="M63" i="1"/>
  <c r="I64" i="1"/>
  <c r="L64" i="1"/>
  <c r="M64" i="1"/>
  <c r="M65" i="1"/>
  <c r="L65" i="1"/>
  <c r="K65" i="1"/>
  <c r="J65" i="1"/>
  <c r="I65" i="1"/>
  <c r="H65" i="1"/>
  <c r="G65" i="1"/>
  <c r="F65" i="1"/>
  <c r="E65" i="1"/>
  <c r="D65" i="1"/>
  <c r="C65" i="1"/>
  <c r="I52" i="1"/>
  <c r="L52" i="1"/>
  <c r="M52" i="1"/>
  <c r="I53" i="1"/>
  <c r="L53" i="1"/>
  <c r="M53" i="1"/>
  <c r="I54" i="1"/>
  <c r="L54" i="1"/>
  <c r="M54" i="1"/>
  <c r="M55" i="1"/>
  <c r="L55" i="1"/>
  <c r="K55" i="1"/>
  <c r="J55" i="1"/>
  <c r="I55" i="1"/>
  <c r="H55" i="1"/>
  <c r="G55" i="1"/>
  <c r="F55" i="1"/>
  <c r="E55" i="1"/>
  <c r="D55" i="1"/>
  <c r="C55" i="1"/>
  <c r="I44" i="1"/>
  <c r="L44" i="1"/>
  <c r="M44" i="1"/>
  <c r="M45" i="1"/>
  <c r="L45" i="1"/>
  <c r="K45" i="1"/>
  <c r="J45" i="1"/>
  <c r="I45" i="1"/>
  <c r="H45" i="1"/>
  <c r="G45" i="1"/>
  <c r="F45" i="1"/>
  <c r="E45" i="1"/>
  <c r="D45" i="1"/>
  <c r="C45" i="1"/>
  <c r="I32" i="1"/>
  <c r="L32" i="1"/>
  <c r="M32" i="1"/>
  <c r="I33" i="1"/>
  <c r="L33" i="1"/>
  <c r="M33" i="1"/>
  <c r="I34" i="1"/>
  <c r="L34" i="1"/>
  <c r="M34" i="1"/>
  <c r="I35" i="1"/>
  <c r="L35" i="1"/>
  <c r="M35" i="1"/>
  <c r="I36" i="1"/>
  <c r="L36" i="1"/>
  <c r="M36" i="1"/>
  <c r="M37" i="1"/>
  <c r="L37" i="1"/>
  <c r="K37" i="1"/>
  <c r="J37" i="1"/>
  <c r="I37" i="1"/>
  <c r="H37" i="1"/>
  <c r="G37" i="1"/>
  <c r="F37" i="1"/>
  <c r="E37" i="1"/>
  <c r="D37" i="1"/>
  <c r="C37" i="1"/>
  <c r="I24" i="1"/>
  <c r="L24" i="1"/>
  <c r="M24" i="1"/>
  <c r="M25" i="1"/>
  <c r="L25" i="1"/>
  <c r="K25" i="1"/>
  <c r="J25" i="1"/>
  <c r="I25" i="1"/>
  <c r="H25" i="1"/>
  <c r="G25" i="1"/>
  <c r="F25" i="1"/>
  <c r="E25" i="1"/>
  <c r="D25" i="1"/>
  <c r="C25" i="1"/>
  <c r="I8" i="1"/>
  <c r="L8" i="1"/>
  <c r="M8" i="1"/>
  <c r="I9" i="1"/>
  <c r="L9" i="1"/>
  <c r="M9" i="1"/>
  <c r="I10" i="1"/>
  <c r="L10" i="1"/>
  <c r="M10" i="1"/>
  <c r="I11" i="1"/>
  <c r="L11" i="1"/>
  <c r="M11" i="1"/>
  <c r="I12" i="1"/>
  <c r="L12" i="1"/>
  <c r="M12" i="1"/>
  <c r="I13" i="1"/>
  <c r="L13" i="1"/>
  <c r="M13" i="1"/>
  <c r="I14" i="1"/>
  <c r="L14" i="1"/>
  <c r="M14" i="1"/>
  <c r="I15" i="1"/>
  <c r="L15" i="1"/>
  <c r="M15" i="1"/>
  <c r="I16" i="1"/>
  <c r="L16" i="1"/>
  <c r="M16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<sst xmlns="http://schemas.openxmlformats.org/spreadsheetml/2006/main" count="150" uniqueCount="64">
  <si>
    <t>Lot 1: Project Management &amp; Full Design Team Services (UK Delivery Only)</t>
  </si>
  <si>
    <t>Discipline</t>
  </si>
  <si>
    <t>Percentage Fee Weighting</t>
  </si>
  <si>
    <t>Time Charge Fee Weighting</t>
  </si>
  <si>
    <t>Total Weighting</t>
  </si>
  <si>
    <t>Design &amp; Build Single Stage</t>
  </si>
  <si>
    <t>Design &amp; Build Two Stage</t>
  </si>
  <si>
    <t>Traditional</t>
  </si>
  <si>
    <t>Two Stage Open Book</t>
  </si>
  <si>
    <t>Cost Led Procure-ment</t>
  </si>
  <si>
    <t>Integrated Project Insurance</t>
  </si>
  <si>
    <t>Sub-Total</t>
  </si>
  <si>
    <t>Hourly Rates</t>
  </si>
  <si>
    <t>Daily Rates</t>
  </si>
  <si>
    <r>
      <t xml:space="preserve">Project Management </t>
    </r>
    <r>
      <rPr>
        <sz val="11"/>
        <color rgb="FFFF0000"/>
        <rFont val="Calibri"/>
        <family val="2"/>
        <scheme val="minor"/>
      </rPr>
      <t>(Including Employer's Agent)</t>
    </r>
  </si>
  <si>
    <t>Cost Consultant</t>
  </si>
  <si>
    <t>Architect</t>
  </si>
  <si>
    <r>
      <t xml:space="preserve">Lead Designer </t>
    </r>
    <r>
      <rPr>
        <sz val="11"/>
        <color rgb="FFFF0000"/>
        <rFont val="Calibri"/>
        <family val="2"/>
        <scheme val="minor"/>
      </rPr>
      <t>(Supervisor)</t>
    </r>
  </si>
  <si>
    <t>Civil &amp; Structural Engineer</t>
  </si>
  <si>
    <t>Building Services Engineer</t>
  </si>
  <si>
    <r>
      <t xml:space="preserve">Principal Designer </t>
    </r>
    <r>
      <rPr>
        <sz val="11"/>
        <color rgb="FFFF0000"/>
        <rFont val="Calibri"/>
        <family val="2"/>
        <scheme val="minor"/>
      </rPr>
      <t>(CDM-C)</t>
    </r>
  </si>
  <si>
    <t>BIM Information Manager</t>
  </si>
  <si>
    <t>BIM Co-ordinator</t>
  </si>
  <si>
    <t>Total Lot Weighting</t>
  </si>
  <si>
    <t>Lot 2: Project Management (UK Delivery Only)</t>
  </si>
  <si>
    <t>Project Management</t>
  </si>
  <si>
    <t>Lot 3: Architectural &amp; Design Team Services (UK Delivery Only)</t>
  </si>
  <si>
    <t>Lead Designer</t>
  </si>
  <si>
    <t>Principal Designer</t>
  </si>
  <si>
    <t>Lot 4: Cost Management Services (UK Delivery Only)</t>
  </si>
  <si>
    <t>Lot 5: Civil &amp; Structural Engineering Services (UK Delivery Only)</t>
  </si>
  <si>
    <t xml:space="preserve">Lot 6: Building Services Engineering (UK Delivery Only) </t>
  </si>
  <si>
    <t>Price Evaluation Weightings</t>
  </si>
  <si>
    <t>Project Fee Percentages</t>
  </si>
  <si>
    <t>Hourly/Daily Fees</t>
  </si>
  <si>
    <t>Regional Variations</t>
  </si>
  <si>
    <t>Project Value (£)</t>
  </si>
  <si>
    <t>Value Band Weighting</t>
  </si>
  <si>
    <t>Grade</t>
  </si>
  <si>
    <t>Grade Weighting</t>
  </si>
  <si>
    <t xml:space="preserve">Region </t>
  </si>
  <si>
    <t>Region Weighting</t>
  </si>
  <si>
    <t xml:space="preserve">0 – 500,000 </t>
  </si>
  <si>
    <t>Partner or Director</t>
  </si>
  <si>
    <t>Region 1- Scotland</t>
  </si>
  <si>
    <t>500,001 – 3,000,000</t>
  </si>
  <si>
    <t>Senior Professional</t>
  </si>
  <si>
    <t>Region 2 - Wales</t>
  </si>
  <si>
    <t>3,000,001 – 5,000,000</t>
  </si>
  <si>
    <t>Professional</t>
  </si>
  <si>
    <t>Region 3 - Northern Ireland</t>
  </si>
  <si>
    <t>5,000,001 – 10,000,000</t>
  </si>
  <si>
    <t>Senior Technician</t>
  </si>
  <si>
    <t>Region 4 - North Region</t>
  </si>
  <si>
    <t>10,000,001 – 20,000,000</t>
  </si>
  <si>
    <t>Technician</t>
  </si>
  <si>
    <t>Region 5a - South Region</t>
  </si>
  <si>
    <t>20,000,001 – 30,000,000</t>
  </si>
  <si>
    <t>Admin/Junior Technician/Apprentice</t>
  </si>
  <si>
    <t>Region 5b - South Region</t>
  </si>
  <si>
    <t>30,000,001 – 50,000,000</t>
  </si>
  <si>
    <t>Average Value</t>
  </si>
  <si>
    <t xml:space="preserve">&gt;50,000,001 – 75,000,000 </t>
  </si>
  <si>
    <t>&gt;75,000,001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</si>
</sst>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164" fontId="0" fillId="0" borderId="6" xfId="0" applyNumberFormat="1" applyBorder="1"/>
    <xf numFmtId="164" fontId="0" fillId="0" borderId="7" xfId="0" applyNumberFormat="1" applyBorder="1"/>
    <xf numFmtId="164" fontId="0" fillId="3" borderId="7" xfId="0" applyNumberFormat="1" applyFill="1" applyBorder="1"/>
    <xf numFmtId="164" fontId="2" fillId="0" borderId="8" xfId="0" applyNumberFormat="1" applyFont="1" applyBorder="1"/>
    <xf numFmtId="164" fontId="0" fillId="0" borderId="6" xfId="0" applyNumberFormat="1" applyFill="1" applyBorder="1"/>
    <xf numFmtId="164" fontId="2" fillId="0" borderId="8" xfId="0" applyNumberFormat="1" applyFont="1" applyFill="1" applyBorder="1"/>
    <xf numFmtId="164" fontId="2" fillId="0" borderId="5" xfId="0" applyNumberFormat="1" applyFont="1" applyFill="1" applyBorder="1"/>
    <xf numFmtId="164" fontId="0" fillId="0" borderId="7" xfId="0" applyNumberFormat="1" applyFill="1" applyBorder="1"/>
    <xf numFmtId="164" fontId="0" fillId="3" borderId="6" xfId="0" applyNumberFormat="1" applyFill="1" applyBorder="1"/>
    <xf numFmtId="164" fontId="2" fillId="3" borderId="8" xfId="0" applyNumberFormat="1" applyFont="1" applyFill="1" applyBorder="1"/>
    <xf numFmtId="0" fontId="2" fillId="0" borderId="9" xfId="0" applyFont="1" applyBorder="1" applyAlignment="1">
      <alignment horizontal="right" vertical="center"/>
    </xf>
    <xf numFmtId="164" fontId="2" fillId="0" borderId="13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4" fontId="2" fillId="5" borderId="9" xfId="0" applyNumberFormat="1" applyFont="1" applyFill="1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Fill="1"/>
    <xf numFmtId="0" fontId="2" fillId="0" borderId="0" xfId="0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5" borderId="13" xfId="0" applyNumberFormat="1" applyFont="1" applyFill="1" applyBorder="1" applyAlignment="1">
      <alignment vertical="center"/>
    </xf>
    <xf numFmtId="0" fontId="0" fillId="0" borderId="0" xfId="0" applyFill="1"/>
    <xf numFmtId="0" fontId="7" fillId="0" borderId="0" xfId="0" applyFont="1"/>
    <xf numFmtId="0" fontId="2" fillId="0" borderId="0" xfId="0" applyFont="1"/>
    <xf numFmtId="0" fontId="8" fillId="0" borderId="6" xfId="0" applyFont="1" applyFill="1" applyBorder="1" applyAlignment="1">
      <alignment horizontal="center" vertical="center" wrapText="1"/>
    </xf>
    <xf numFmtId="2" fontId="2" fillId="6" borderId="8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2" fontId="2" fillId="6" borderId="12" xfId="0" applyNumberFormat="1" applyFont="1" applyFill="1" applyBorder="1" applyAlignment="1">
      <alignment horizontal="center"/>
    </xf>
    <xf numFmtId="2" fontId="0" fillId="0" borderId="0" xfId="0" applyNumberFormat="1"/>
    <xf numFmtId="0" fontId="8" fillId="0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 wrapText="1"/>
    </xf>
    <xf numFmtId="164" fontId="0" fillId="3" borderId="10" xfId="0" applyNumberFormat="1" applyFill="1" applyBorder="1"/>
    <xf numFmtId="164" fontId="0" fillId="3" borderId="11" xfId="0" applyNumberFormat="1" applyFill="1" applyBorder="1"/>
    <xf numFmtId="164" fontId="2" fillId="0" borderId="19" xfId="0" applyNumberFormat="1" applyFont="1" applyBorder="1"/>
    <xf numFmtId="164" fontId="0" fillId="0" borderId="10" xfId="0" applyNumberFormat="1" applyFill="1" applyBorder="1"/>
    <xf numFmtId="164" fontId="2" fillId="3" borderId="19" xfId="0" applyNumberFormat="1" applyFont="1" applyFill="1" applyBorder="1"/>
    <xf numFmtId="164" fontId="2" fillId="0" borderId="15" xfId="0" applyNumberFormat="1" applyFont="1" applyFill="1" applyBorder="1"/>
    <xf numFmtId="0" fontId="2" fillId="0" borderId="18" xfId="0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/>
    </xf>
    <xf numFmtId="164" fontId="2" fillId="0" borderId="22" xfId="0" applyNumberFormat="1" applyFont="1" applyFill="1" applyBorder="1" applyAlignment="1">
      <alignment vertical="center"/>
    </xf>
    <xf numFmtId="164" fontId="2" fillId="0" borderId="20" xfId="0" applyNumberFormat="1" applyFont="1" applyFill="1" applyBorder="1" applyAlignment="1">
      <alignment vertical="center"/>
    </xf>
    <xf numFmtId="164" fontId="6" fillId="0" borderId="21" xfId="0" applyNumberFormat="1" applyFont="1" applyFill="1" applyBorder="1" applyAlignment="1">
      <alignment vertical="center"/>
    </xf>
    <xf numFmtId="164" fontId="2" fillId="5" borderId="18" xfId="0" applyNumberFormat="1" applyFont="1" applyFill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right" wrapText="1"/>
    </xf>
    <xf numFmtId="0" fontId="0" fillId="0" borderId="17" xfId="0" applyNumberFormat="1" applyBorder="1" applyAlignment="1">
      <alignment horizontal="right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tabSelected="1" workbookViewId="0">
      <selection activeCell="B4" sqref="B4"/>
    </sheetView>
  </sheetViews>
  <sheetFormatPr defaultColWidth="11.54296875" defaultRowHeight="14.5" x14ac:dyDescent="0.35"/>
  <cols>
    <col min="1" max="1" width="6" customWidth="1"/>
    <col min="2" max="2" width="57.453125" customWidth="1"/>
    <col min="3" max="3" width="18.7265625" customWidth="1"/>
    <col min="4" max="13" width="12" customWidth="1"/>
  </cols>
  <sheetData>
    <row r="2" spans="2:13" s="2" customFormat="1" ht="21" x14ac:dyDescent="0.5">
      <c r="B2" s="1" t="s">
        <v>32</v>
      </c>
      <c r="J2" s="1"/>
    </row>
    <row r="3" spans="2:13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3" ht="23.5" x14ac:dyDescent="0.55000000000000004">
      <c r="B4" s="3" t="s">
        <v>0</v>
      </c>
      <c r="C4" s="2"/>
      <c r="D4" s="2"/>
      <c r="E4" s="2"/>
      <c r="F4" s="2"/>
      <c r="G4" s="2"/>
      <c r="H4" s="2"/>
      <c r="I4" s="2"/>
      <c r="J4" s="4"/>
      <c r="K4" s="2"/>
      <c r="L4" s="2"/>
      <c r="M4" s="2"/>
    </row>
    <row r="5" spans="2:13" ht="15" thickBo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21" customHeight="1" x14ac:dyDescent="0.35">
      <c r="B6" s="69" t="s">
        <v>1</v>
      </c>
      <c r="C6" s="66" t="s">
        <v>2</v>
      </c>
      <c r="D6" s="67"/>
      <c r="E6" s="67"/>
      <c r="F6" s="67"/>
      <c r="G6" s="67"/>
      <c r="H6" s="67"/>
      <c r="I6" s="68"/>
      <c r="J6" s="66" t="s">
        <v>3</v>
      </c>
      <c r="K6" s="67"/>
      <c r="L6" s="68"/>
      <c r="M6" s="69" t="s">
        <v>4</v>
      </c>
    </row>
    <row r="7" spans="2:13" ht="43.5" x14ac:dyDescent="0.35">
      <c r="B7" s="70"/>
      <c r="C7" s="4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45" t="s">
        <v>11</v>
      </c>
      <c r="J7" s="5" t="s">
        <v>12</v>
      </c>
      <c r="K7" s="6" t="s">
        <v>13</v>
      </c>
      <c r="L7" s="7" t="s">
        <v>11</v>
      </c>
      <c r="M7" s="70"/>
    </row>
    <row r="8" spans="2:13" ht="16.899999999999999" customHeight="1" x14ac:dyDescent="0.35">
      <c r="B8" s="8" t="s">
        <v>14</v>
      </c>
      <c r="C8" s="9">
        <v>8.5000000000000006E-3</v>
      </c>
      <c r="D8" s="9">
        <v>8.5000000000000006E-3</v>
      </c>
      <c r="E8" s="9">
        <v>8.5000000000000006E-3</v>
      </c>
      <c r="F8" s="9">
        <v>8.5000000000000006E-3</v>
      </c>
      <c r="G8" s="11">
        <v>4.0000000000000001E-3</v>
      </c>
      <c r="H8" s="11">
        <v>2E-3</v>
      </c>
      <c r="I8" s="12">
        <f>SUM(C8:H8)</f>
        <v>4.0000000000000008E-2</v>
      </c>
      <c r="J8" s="13">
        <v>5.0000000000000001E-3</v>
      </c>
      <c r="K8" s="13">
        <v>5.0000000000000001E-3</v>
      </c>
      <c r="L8" s="14">
        <f>SUM(J8:K8)</f>
        <v>0.01</v>
      </c>
      <c r="M8" s="15">
        <f>SUM(I8+L8)</f>
        <v>5.000000000000001E-2</v>
      </c>
    </row>
    <row r="9" spans="2:13" ht="16.899999999999999" customHeight="1" x14ac:dyDescent="0.35">
      <c r="B9" s="8" t="s">
        <v>15</v>
      </c>
      <c r="C9" s="9">
        <v>5.0000000000000001E-3</v>
      </c>
      <c r="D9" s="9">
        <v>5.0000000000000001E-3</v>
      </c>
      <c r="E9" s="9">
        <v>5.0000000000000001E-3</v>
      </c>
      <c r="F9" s="9">
        <v>5.0000000000000001E-3</v>
      </c>
      <c r="G9" s="11">
        <v>2.5000000000000001E-3</v>
      </c>
      <c r="H9" s="11">
        <v>1.25E-3</v>
      </c>
      <c r="I9" s="12">
        <f t="shared" ref="I9:I14" si="0">SUM(C9:H9)</f>
        <v>2.375E-2</v>
      </c>
      <c r="J9" s="13">
        <v>3.0000000000000001E-3</v>
      </c>
      <c r="K9" s="13">
        <v>3.0000000000000001E-3</v>
      </c>
      <c r="L9" s="14">
        <f t="shared" ref="L9:L16" si="1">SUM(J9:K9)</f>
        <v>6.0000000000000001E-3</v>
      </c>
      <c r="M9" s="15">
        <f t="shared" ref="M9:M16" si="2">SUM(I9+L9)</f>
        <v>2.9749999999999999E-2</v>
      </c>
    </row>
    <row r="10" spans="2:13" ht="16.899999999999999" customHeight="1" x14ac:dyDescent="0.35">
      <c r="B10" s="8" t="s">
        <v>16</v>
      </c>
      <c r="C10" s="9">
        <v>9.4999999999999998E-3</v>
      </c>
      <c r="D10" s="9">
        <v>9.4999999999999998E-3</v>
      </c>
      <c r="E10" s="9">
        <v>9.4999999999999998E-3</v>
      </c>
      <c r="F10" s="9">
        <v>9.4999999999999998E-3</v>
      </c>
      <c r="G10" s="11">
        <v>4.0000000000000001E-3</v>
      </c>
      <c r="H10" s="11">
        <v>2E-3</v>
      </c>
      <c r="I10" s="12">
        <f t="shared" si="0"/>
        <v>4.3999999999999997E-2</v>
      </c>
      <c r="J10" s="13">
        <v>5.7499999999999999E-3</v>
      </c>
      <c r="K10" s="13">
        <v>5.7499999999999999E-3</v>
      </c>
      <c r="L10" s="14">
        <f t="shared" si="1"/>
        <v>1.15E-2</v>
      </c>
      <c r="M10" s="15">
        <f t="shared" si="2"/>
        <v>5.5499999999999994E-2</v>
      </c>
    </row>
    <row r="11" spans="2:13" ht="16.899999999999999" customHeight="1" x14ac:dyDescent="0.35">
      <c r="B11" s="8" t="s">
        <v>17</v>
      </c>
      <c r="C11" s="9">
        <v>3.5000000000000001E-3</v>
      </c>
      <c r="D11" s="9">
        <v>3.5000000000000001E-3</v>
      </c>
      <c r="E11" s="9">
        <v>3.5000000000000001E-3</v>
      </c>
      <c r="F11" s="9">
        <v>3.5000000000000001E-3</v>
      </c>
      <c r="G11" s="11">
        <v>1.5E-3</v>
      </c>
      <c r="H11" s="11">
        <v>7.5000000000000002E-4</v>
      </c>
      <c r="I11" s="12">
        <f t="shared" si="0"/>
        <v>1.6250000000000001E-2</v>
      </c>
      <c r="J11" s="13">
        <v>2E-3</v>
      </c>
      <c r="K11" s="13">
        <v>2E-3</v>
      </c>
      <c r="L11" s="14">
        <f t="shared" si="1"/>
        <v>4.0000000000000001E-3</v>
      </c>
      <c r="M11" s="15">
        <f t="shared" si="2"/>
        <v>2.0250000000000001E-2</v>
      </c>
    </row>
    <row r="12" spans="2:13" ht="16.899999999999999" customHeight="1" x14ac:dyDescent="0.35">
      <c r="B12" s="8" t="s">
        <v>18</v>
      </c>
      <c r="C12" s="9">
        <v>5.0000000000000001E-3</v>
      </c>
      <c r="D12" s="9">
        <v>5.0000000000000001E-3</v>
      </c>
      <c r="E12" s="9">
        <v>5.0000000000000001E-3</v>
      </c>
      <c r="F12" s="9">
        <v>5.0000000000000001E-3</v>
      </c>
      <c r="G12" s="11">
        <v>2.5000000000000001E-3</v>
      </c>
      <c r="H12" s="11">
        <v>1.25E-3</v>
      </c>
      <c r="I12" s="12">
        <f t="shared" si="0"/>
        <v>2.375E-2</v>
      </c>
      <c r="J12" s="13">
        <v>3.0000000000000001E-3</v>
      </c>
      <c r="K12" s="13">
        <v>3.0000000000000001E-3</v>
      </c>
      <c r="L12" s="14">
        <f t="shared" si="1"/>
        <v>6.0000000000000001E-3</v>
      </c>
      <c r="M12" s="15">
        <f t="shared" si="2"/>
        <v>2.9749999999999999E-2</v>
      </c>
    </row>
    <row r="13" spans="2:13" ht="16.899999999999999" customHeight="1" x14ac:dyDescent="0.35">
      <c r="B13" s="8" t="s">
        <v>19</v>
      </c>
      <c r="C13" s="9">
        <v>5.0000000000000001E-3</v>
      </c>
      <c r="D13" s="9">
        <v>5.0000000000000001E-3</v>
      </c>
      <c r="E13" s="9">
        <v>5.0000000000000001E-3</v>
      </c>
      <c r="F13" s="9">
        <v>5.0000000000000001E-3</v>
      </c>
      <c r="G13" s="11">
        <v>2.5000000000000001E-3</v>
      </c>
      <c r="H13" s="11">
        <v>1.25E-3</v>
      </c>
      <c r="I13" s="12">
        <f t="shared" si="0"/>
        <v>2.375E-2</v>
      </c>
      <c r="J13" s="13">
        <v>3.0000000000000001E-3</v>
      </c>
      <c r="K13" s="13">
        <v>3.0000000000000001E-3</v>
      </c>
      <c r="L13" s="14">
        <f t="shared" si="1"/>
        <v>6.0000000000000001E-3</v>
      </c>
      <c r="M13" s="15">
        <f t="shared" si="2"/>
        <v>2.9749999999999999E-2</v>
      </c>
    </row>
    <row r="14" spans="2:13" ht="16.899999999999999" customHeight="1" x14ac:dyDescent="0.35">
      <c r="B14" s="8" t="s">
        <v>20</v>
      </c>
      <c r="C14" s="9">
        <v>3.0000000000000001E-3</v>
      </c>
      <c r="D14" s="9">
        <v>3.0000000000000001E-3</v>
      </c>
      <c r="E14" s="9">
        <v>3.0000000000000001E-3</v>
      </c>
      <c r="F14" s="9">
        <v>3.0000000000000001E-3</v>
      </c>
      <c r="G14" s="11">
        <v>1.25E-3</v>
      </c>
      <c r="H14" s="11">
        <v>5.0000000000000001E-4</v>
      </c>
      <c r="I14" s="14">
        <f t="shared" si="0"/>
        <v>1.375E-2</v>
      </c>
      <c r="J14" s="13">
        <v>1.75E-3</v>
      </c>
      <c r="K14" s="13">
        <v>1.75E-3</v>
      </c>
      <c r="L14" s="14">
        <f t="shared" si="1"/>
        <v>3.5000000000000001E-3</v>
      </c>
      <c r="M14" s="15">
        <f t="shared" si="2"/>
        <v>1.7250000000000001E-2</v>
      </c>
    </row>
    <row r="15" spans="2:13" ht="16.899999999999999" customHeight="1" x14ac:dyDescent="0.35">
      <c r="B15" s="8" t="s">
        <v>21</v>
      </c>
      <c r="C15" s="17">
        <v>2E-3</v>
      </c>
      <c r="D15" s="17">
        <v>2E-3</v>
      </c>
      <c r="E15" s="17">
        <v>2E-3</v>
      </c>
      <c r="F15" s="17">
        <v>2E-3</v>
      </c>
      <c r="G15" s="11">
        <v>1E-3</v>
      </c>
      <c r="H15" s="11">
        <v>5.0000000000000001E-4</v>
      </c>
      <c r="I15" s="12">
        <f t="shared" ref="I15:I16" si="3">SUM(C15:H15)</f>
        <v>9.5000000000000015E-3</v>
      </c>
      <c r="J15" s="13">
        <v>1E-3</v>
      </c>
      <c r="K15" s="13">
        <v>1E-3</v>
      </c>
      <c r="L15" s="18">
        <f t="shared" si="1"/>
        <v>2E-3</v>
      </c>
      <c r="M15" s="15">
        <f t="shared" si="2"/>
        <v>1.1500000000000002E-2</v>
      </c>
    </row>
    <row r="16" spans="2:13" ht="16.899999999999999" customHeight="1" thickBot="1" x14ac:dyDescent="0.4">
      <c r="B16" s="46" t="s">
        <v>22</v>
      </c>
      <c r="C16" s="47">
        <v>1E-3</v>
      </c>
      <c r="D16" s="47">
        <v>1E-3</v>
      </c>
      <c r="E16" s="47">
        <v>1E-3</v>
      </c>
      <c r="F16" s="47">
        <v>1E-3</v>
      </c>
      <c r="G16" s="48">
        <v>7.5000000000000002E-4</v>
      </c>
      <c r="H16" s="48">
        <v>5.0000000000000001E-4</v>
      </c>
      <c r="I16" s="49">
        <f t="shared" si="3"/>
        <v>5.2499999999999995E-3</v>
      </c>
      <c r="J16" s="50">
        <v>5.0000000000000001E-4</v>
      </c>
      <c r="K16" s="50">
        <v>5.0000000000000001E-4</v>
      </c>
      <c r="L16" s="51">
        <f t="shared" si="1"/>
        <v>1E-3</v>
      </c>
      <c r="M16" s="52">
        <f t="shared" si="2"/>
        <v>6.2499999999999995E-3</v>
      </c>
    </row>
    <row r="17" spans="2:13" ht="19.149999999999999" customHeight="1" thickBot="1" x14ac:dyDescent="0.4">
      <c r="B17" s="53" t="s">
        <v>23</v>
      </c>
      <c r="C17" s="65">
        <f>SUM(C8:C16)</f>
        <v>4.2500000000000003E-2</v>
      </c>
      <c r="D17" s="54">
        <f t="shared" ref="D17:H17" si="4">SUM(D8:D16)</f>
        <v>4.2500000000000003E-2</v>
      </c>
      <c r="E17" s="54">
        <f t="shared" si="4"/>
        <v>4.2500000000000003E-2</v>
      </c>
      <c r="F17" s="54">
        <f t="shared" si="4"/>
        <v>4.2500000000000003E-2</v>
      </c>
      <c r="G17" s="54">
        <f t="shared" si="4"/>
        <v>2.0000000000000004E-2</v>
      </c>
      <c r="H17" s="54">
        <f t="shared" si="4"/>
        <v>1.0000000000000002E-2</v>
      </c>
      <c r="I17" s="55">
        <f>SUM(I8:I16)</f>
        <v>0.2</v>
      </c>
      <c r="J17" s="56">
        <f>SUM(J8:J16)</f>
        <v>2.5000000000000001E-2</v>
      </c>
      <c r="K17" s="57">
        <f>SUM(K8:K16)</f>
        <v>2.5000000000000001E-2</v>
      </c>
      <c r="L17" s="58">
        <f>SUM(L8:L16)</f>
        <v>0.05</v>
      </c>
      <c r="M17" s="59">
        <f>SUM(M8:M16)</f>
        <v>0.25</v>
      </c>
    </row>
    <row r="18" spans="2:13" x14ac:dyDescent="0.35">
      <c r="B18" s="2"/>
      <c r="C18" s="2"/>
      <c r="D18" s="2"/>
    </row>
    <row r="20" spans="2:13" ht="18.5" x14ac:dyDescent="0.35">
      <c r="B20" s="3" t="s">
        <v>24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15" thickBot="1" x14ac:dyDescent="0.4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21" customHeight="1" x14ac:dyDescent="0.35">
      <c r="B22" s="69" t="s">
        <v>1</v>
      </c>
      <c r="C22" s="66" t="s">
        <v>2</v>
      </c>
      <c r="D22" s="67"/>
      <c r="E22" s="67"/>
      <c r="F22" s="67"/>
      <c r="G22" s="67"/>
      <c r="H22" s="67"/>
      <c r="I22" s="68"/>
      <c r="J22" s="66" t="s">
        <v>3</v>
      </c>
      <c r="K22" s="67"/>
      <c r="L22" s="68"/>
      <c r="M22" s="69" t="s">
        <v>4</v>
      </c>
    </row>
    <row r="23" spans="2:13" ht="43.5" x14ac:dyDescent="0.35">
      <c r="B23" s="70"/>
      <c r="C23" s="44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45" t="s">
        <v>11</v>
      </c>
      <c r="J23" s="5" t="s">
        <v>12</v>
      </c>
      <c r="K23" s="6" t="s">
        <v>13</v>
      </c>
      <c r="L23" s="7" t="s">
        <v>11</v>
      </c>
      <c r="M23" s="70"/>
    </row>
    <row r="24" spans="2:13" ht="16.899999999999999" customHeight="1" x14ac:dyDescent="0.35">
      <c r="B24" s="8" t="s">
        <v>25</v>
      </c>
      <c r="C24" s="62">
        <v>4.2500000000000003E-2</v>
      </c>
      <c r="D24" s="25">
        <v>4.2500000000000003E-2</v>
      </c>
      <c r="E24" s="25">
        <v>4.2500000000000003E-2</v>
      </c>
      <c r="F24" s="25">
        <v>4.2500000000000003E-2</v>
      </c>
      <c r="G24" s="11">
        <v>0.02</v>
      </c>
      <c r="H24" s="11">
        <v>0.01</v>
      </c>
      <c r="I24" s="12">
        <f>SUM(C24:H24)</f>
        <v>0.2</v>
      </c>
      <c r="J24" s="26">
        <v>2.5000000000000001E-2</v>
      </c>
      <c r="K24" s="26">
        <v>2.5000000000000001E-2</v>
      </c>
      <c r="L24" s="14">
        <f>SUM(J24:K24)</f>
        <v>0.05</v>
      </c>
      <c r="M24" s="15">
        <f>SUM(I24+L24)</f>
        <v>0.25</v>
      </c>
    </row>
    <row r="25" spans="2:13" ht="19.149999999999999" customHeight="1" thickBot="1" x14ac:dyDescent="0.4">
      <c r="B25" s="19" t="s">
        <v>23</v>
      </c>
      <c r="C25" s="63">
        <f t="shared" ref="C25:M25" si="5">SUM(C24:C24)</f>
        <v>4.2500000000000003E-2</v>
      </c>
      <c r="D25" s="64">
        <f t="shared" si="5"/>
        <v>4.2500000000000003E-2</v>
      </c>
      <c r="E25" s="64">
        <f t="shared" si="5"/>
        <v>4.2500000000000003E-2</v>
      </c>
      <c r="F25" s="64">
        <f t="shared" si="5"/>
        <v>4.2500000000000003E-2</v>
      </c>
      <c r="G25" s="61">
        <f t="shared" si="5"/>
        <v>0.02</v>
      </c>
      <c r="H25" s="61">
        <f t="shared" si="5"/>
        <v>0.01</v>
      </c>
      <c r="I25" s="22">
        <f t="shared" si="5"/>
        <v>0.2</v>
      </c>
      <c r="J25" s="20">
        <f t="shared" si="5"/>
        <v>2.5000000000000001E-2</v>
      </c>
      <c r="K25" s="21">
        <f t="shared" si="5"/>
        <v>2.5000000000000001E-2</v>
      </c>
      <c r="L25" s="23">
        <f t="shared" si="5"/>
        <v>0.05</v>
      </c>
      <c r="M25" s="24">
        <f t="shared" si="5"/>
        <v>0.25</v>
      </c>
    </row>
    <row r="26" spans="2:13" ht="19.149999999999999" customHeight="1" x14ac:dyDescent="0.35">
      <c r="B26" s="27"/>
      <c r="C26" s="28"/>
      <c r="D26" s="28"/>
    </row>
    <row r="27" spans="2:13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3" ht="18.5" x14ac:dyDescent="0.35">
      <c r="B28" s="3" t="s">
        <v>26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ht="15" thickBot="1" x14ac:dyDescent="0.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 ht="21" customHeight="1" x14ac:dyDescent="0.35">
      <c r="B30" s="69" t="s">
        <v>1</v>
      </c>
      <c r="C30" s="66" t="s">
        <v>2</v>
      </c>
      <c r="D30" s="67"/>
      <c r="E30" s="67"/>
      <c r="F30" s="67"/>
      <c r="G30" s="67"/>
      <c r="H30" s="67"/>
      <c r="I30" s="68"/>
      <c r="J30" s="66" t="s">
        <v>3</v>
      </c>
      <c r="K30" s="67"/>
      <c r="L30" s="68"/>
      <c r="M30" s="69" t="s">
        <v>4</v>
      </c>
    </row>
    <row r="31" spans="2:13" ht="43.5" x14ac:dyDescent="0.35">
      <c r="B31" s="70"/>
      <c r="C31" s="44" t="s">
        <v>5</v>
      </c>
      <c r="D31" s="6" t="s">
        <v>6</v>
      </c>
      <c r="E31" s="6" t="s">
        <v>7</v>
      </c>
      <c r="F31" s="6" t="s">
        <v>8</v>
      </c>
      <c r="G31" s="6" t="s">
        <v>9</v>
      </c>
      <c r="H31" s="6" t="s">
        <v>10</v>
      </c>
      <c r="I31" s="45" t="s">
        <v>11</v>
      </c>
      <c r="J31" s="5" t="s">
        <v>12</v>
      </c>
      <c r="K31" s="6" t="s">
        <v>13</v>
      </c>
      <c r="L31" s="7" t="s">
        <v>11</v>
      </c>
      <c r="M31" s="70"/>
    </row>
    <row r="32" spans="2:13" ht="16.899999999999999" customHeight="1" x14ac:dyDescent="0.35">
      <c r="B32" s="8" t="s">
        <v>16</v>
      </c>
      <c r="C32" s="9">
        <v>2.1000000000000001E-2</v>
      </c>
      <c r="D32" s="9">
        <v>2.1000000000000001E-2</v>
      </c>
      <c r="E32" s="9">
        <v>2.1000000000000001E-2</v>
      </c>
      <c r="F32" s="9">
        <v>2.1000000000000001E-2</v>
      </c>
      <c r="G32" s="11">
        <v>0.01</v>
      </c>
      <c r="H32" s="11">
        <v>5.0000000000000001E-3</v>
      </c>
      <c r="I32" s="12">
        <f>SUM(C32:H32)</f>
        <v>9.9000000000000005E-2</v>
      </c>
      <c r="J32" s="13">
        <v>1.2500000000000001E-2</v>
      </c>
      <c r="K32" s="13">
        <v>1.2500000000000001E-2</v>
      </c>
      <c r="L32" s="14">
        <f>SUM(J32:K32)</f>
        <v>2.5000000000000001E-2</v>
      </c>
      <c r="M32" s="15">
        <f>I32+L32</f>
        <v>0.124</v>
      </c>
    </row>
    <row r="33" spans="2:13" ht="16.899999999999999" customHeight="1" x14ac:dyDescent="0.35">
      <c r="B33" s="8" t="s">
        <v>27</v>
      </c>
      <c r="C33" s="9">
        <v>8.0000000000000002E-3</v>
      </c>
      <c r="D33" s="9">
        <v>8.0000000000000002E-3</v>
      </c>
      <c r="E33" s="9">
        <v>8.0000000000000002E-3</v>
      </c>
      <c r="F33" s="9">
        <v>8.0000000000000002E-3</v>
      </c>
      <c r="G33" s="11">
        <v>4.0000000000000001E-3</v>
      </c>
      <c r="H33" s="11">
        <v>2E-3</v>
      </c>
      <c r="I33" s="12">
        <f t="shared" ref="I33:I36" si="6">SUM(C33:H33)</f>
        <v>3.8000000000000006E-2</v>
      </c>
      <c r="J33" s="13">
        <v>4.7499999999999999E-3</v>
      </c>
      <c r="K33" s="13">
        <v>4.7499999999999999E-3</v>
      </c>
      <c r="L33" s="14">
        <f t="shared" ref="L33:L36" si="7">SUM(J33:K33)</f>
        <v>9.4999999999999998E-3</v>
      </c>
      <c r="M33" s="15">
        <f t="shared" ref="M33:M36" si="8">I33+L33</f>
        <v>4.7500000000000007E-2</v>
      </c>
    </row>
    <row r="34" spans="2:13" ht="16.899999999999999" customHeight="1" x14ac:dyDescent="0.35">
      <c r="B34" s="8" t="s">
        <v>28</v>
      </c>
      <c r="C34" s="13">
        <v>6.4999999999999997E-3</v>
      </c>
      <c r="D34" s="13">
        <v>6.4999999999999997E-3</v>
      </c>
      <c r="E34" s="13">
        <v>6.4999999999999997E-3</v>
      </c>
      <c r="F34" s="13">
        <v>6.4999999999999997E-3</v>
      </c>
      <c r="G34" s="11">
        <v>3.0000000000000001E-3</v>
      </c>
      <c r="H34" s="11">
        <v>1.5E-3</v>
      </c>
      <c r="I34" s="12">
        <f t="shared" si="6"/>
        <v>3.0499999999999999E-2</v>
      </c>
      <c r="J34" s="13">
        <v>4.0000000000000001E-3</v>
      </c>
      <c r="K34" s="13">
        <v>4.0000000000000001E-3</v>
      </c>
      <c r="L34" s="14">
        <f t="shared" si="7"/>
        <v>8.0000000000000002E-3</v>
      </c>
      <c r="M34" s="15">
        <f t="shared" si="8"/>
        <v>3.85E-2</v>
      </c>
    </row>
    <row r="35" spans="2:13" ht="16.899999999999999" customHeight="1" x14ac:dyDescent="0.35">
      <c r="B35" s="8" t="s">
        <v>21</v>
      </c>
      <c r="C35" s="17">
        <v>4.4999999999999997E-3</v>
      </c>
      <c r="D35" s="11">
        <v>4.4999999999999997E-3</v>
      </c>
      <c r="E35" s="11">
        <v>4.4999999999999997E-3</v>
      </c>
      <c r="F35" s="11">
        <v>4.4999999999999997E-3</v>
      </c>
      <c r="G35" s="11">
        <v>2E-3</v>
      </c>
      <c r="H35" s="11">
        <v>1E-3</v>
      </c>
      <c r="I35" s="12">
        <f t="shared" si="6"/>
        <v>2.0999999999999998E-2</v>
      </c>
      <c r="J35" s="13">
        <v>2.5000000000000001E-3</v>
      </c>
      <c r="K35" s="13">
        <v>2.5000000000000001E-3</v>
      </c>
      <c r="L35" s="14">
        <f t="shared" si="7"/>
        <v>5.0000000000000001E-3</v>
      </c>
      <c r="M35" s="15">
        <f t="shared" si="8"/>
        <v>2.5999999999999999E-2</v>
      </c>
    </row>
    <row r="36" spans="2:13" ht="16.899999999999999" customHeight="1" x14ac:dyDescent="0.35">
      <c r="B36" s="8" t="s">
        <v>22</v>
      </c>
      <c r="C36" s="17">
        <v>2.5000000000000001E-3</v>
      </c>
      <c r="D36" s="11">
        <v>2.5000000000000001E-3</v>
      </c>
      <c r="E36" s="11">
        <v>2.5000000000000001E-3</v>
      </c>
      <c r="F36" s="11">
        <v>2.5000000000000001E-3</v>
      </c>
      <c r="G36" s="11">
        <v>1E-3</v>
      </c>
      <c r="H36" s="11">
        <v>5.0000000000000001E-4</v>
      </c>
      <c r="I36" s="12">
        <f t="shared" si="6"/>
        <v>1.15E-2</v>
      </c>
      <c r="J36" s="13">
        <v>1.25E-3</v>
      </c>
      <c r="K36" s="13">
        <v>1.25E-3</v>
      </c>
      <c r="L36" s="14">
        <f t="shared" si="7"/>
        <v>2.5000000000000001E-3</v>
      </c>
      <c r="M36" s="15">
        <f t="shared" si="8"/>
        <v>1.4E-2</v>
      </c>
    </row>
    <row r="37" spans="2:13" ht="19.149999999999999" customHeight="1" thickBot="1" x14ac:dyDescent="0.4">
      <c r="B37" s="19" t="s">
        <v>23</v>
      </c>
      <c r="C37" s="60">
        <f t="shared" ref="C37:M37" si="9">SUM(C32:C36)</f>
        <v>4.2500000000000003E-2</v>
      </c>
      <c r="D37" s="61">
        <f t="shared" si="9"/>
        <v>4.2500000000000003E-2</v>
      </c>
      <c r="E37" s="61">
        <f t="shared" si="9"/>
        <v>4.2500000000000003E-2</v>
      </c>
      <c r="F37" s="61">
        <f t="shared" si="9"/>
        <v>4.2500000000000003E-2</v>
      </c>
      <c r="G37" s="61">
        <f t="shared" si="9"/>
        <v>2.0000000000000004E-2</v>
      </c>
      <c r="H37" s="61">
        <f t="shared" si="9"/>
        <v>1.0000000000000002E-2</v>
      </c>
      <c r="I37" s="22">
        <f t="shared" si="9"/>
        <v>0.2</v>
      </c>
      <c r="J37" s="20">
        <f t="shared" si="9"/>
        <v>2.5000000000000001E-2</v>
      </c>
      <c r="K37" s="21">
        <f t="shared" si="9"/>
        <v>2.5000000000000001E-2</v>
      </c>
      <c r="L37" s="23">
        <f t="shared" si="9"/>
        <v>0.05</v>
      </c>
      <c r="M37" s="24">
        <f t="shared" si="9"/>
        <v>0.25</v>
      </c>
    </row>
    <row r="38" spans="2:13" ht="19.149999999999999" customHeight="1" x14ac:dyDescent="0.35">
      <c r="B38" s="27"/>
      <c r="C38" s="28"/>
      <c r="D38" s="28"/>
    </row>
    <row r="39" spans="2:13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8.5" x14ac:dyDescent="0.35">
      <c r="B40" s="3" t="s">
        <v>29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ht="15" thickBot="1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21" customHeight="1" thickBot="1" x14ac:dyDescent="0.4">
      <c r="B42" s="69" t="s">
        <v>1</v>
      </c>
      <c r="C42" s="71" t="s">
        <v>2</v>
      </c>
      <c r="D42" s="72"/>
      <c r="E42" s="72"/>
      <c r="F42" s="72"/>
      <c r="G42" s="72"/>
      <c r="H42" s="72"/>
      <c r="I42" s="73"/>
      <c r="J42" s="66" t="s">
        <v>3</v>
      </c>
      <c r="K42" s="67"/>
      <c r="L42" s="68"/>
      <c r="M42" s="69" t="s">
        <v>4</v>
      </c>
    </row>
    <row r="43" spans="2:13" ht="43.5" x14ac:dyDescent="0.35">
      <c r="B43" s="70"/>
      <c r="C43" s="41" t="s">
        <v>5</v>
      </c>
      <c r="D43" s="42" t="s">
        <v>6</v>
      </c>
      <c r="E43" s="42" t="s">
        <v>7</v>
      </c>
      <c r="F43" s="42" t="s">
        <v>8</v>
      </c>
      <c r="G43" s="42" t="s">
        <v>9</v>
      </c>
      <c r="H43" s="42" t="s">
        <v>10</v>
      </c>
      <c r="I43" s="43" t="s">
        <v>11</v>
      </c>
      <c r="J43" s="5" t="s">
        <v>12</v>
      </c>
      <c r="K43" s="6" t="s">
        <v>13</v>
      </c>
      <c r="L43" s="7" t="s">
        <v>11</v>
      </c>
      <c r="M43" s="70"/>
    </row>
    <row r="44" spans="2:13" ht="16.899999999999999" customHeight="1" x14ac:dyDescent="0.35">
      <c r="B44" s="8" t="s">
        <v>15</v>
      </c>
      <c r="C44" s="9">
        <v>4.2500000000000003E-2</v>
      </c>
      <c r="D44" s="10">
        <v>4.2500000000000003E-2</v>
      </c>
      <c r="E44" s="10">
        <v>4.2500000000000003E-2</v>
      </c>
      <c r="F44" s="10">
        <v>4.2500000000000003E-2</v>
      </c>
      <c r="G44" s="11">
        <v>0.02</v>
      </c>
      <c r="H44" s="11">
        <v>0.01</v>
      </c>
      <c r="I44" s="12">
        <f t="shared" ref="I44" si="10">SUM(C44:H44)</f>
        <v>0.2</v>
      </c>
      <c r="J44" s="13">
        <v>2.5000000000000001E-2</v>
      </c>
      <c r="K44" s="16">
        <v>2.5000000000000001E-2</v>
      </c>
      <c r="L44" s="14">
        <f t="shared" ref="L44" si="11">SUM(J44:K44)</f>
        <v>0.05</v>
      </c>
      <c r="M44" s="15">
        <f t="shared" ref="M44" si="12">SUM(I44+L44)</f>
        <v>0.25</v>
      </c>
    </row>
    <row r="45" spans="2:13" ht="19.149999999999999" customHeight="1" thickBot="1" x14ac:dyDescent="0.4">
      <c r="B45" s="19" t="s">
        <v>23</v>
      </c>
      <c r="C45" s="60">
        <f t="shared" ref="C45:M45" si="13">SUM(C44:C44)</f>
        <v>4.2500000000000003E-2</v>
      </c>
      <c r="D45" s="61">
        <f t="shared" si="13"/>
        <v>4.2500000000000003E-2</v>
      </c>
      <c r="E45" s="61">
        <f t="shared" si="13"/>
        <v>4.2500000000000003E-2</v>
      </c>
      <c r="F45" s="61">
        <f t="shared" si="13"/>
        <v>4.2500000000000003E-2</v>
      </c>
      <c r="G45" s="61">
        <f t="shared" si="13"/>
        <v>0.02</v>
      </c>
      <c r="H45" s="61">
        <f t="shared" si="13"/>
        <v>0.01</v>
      </c>
      <c r="I45" s="22">
        <f t="shared" si="13"/>
        <v>0.2</v>
      </c>
      <c r="J45" s="20">
        <f t="shared" si="13"/>
        <v>2.5000000000000001E-2</v>
      </c>
      <c r="K45" s="21">
        <f t="shared" si="13"/>
        <v>2.5000000000000001E-2</v>
      </c>
      <c r="L45" s="23">
        <f t="shared" si="13"/>
        <v>0.05</v>
      </c>
      <c r="M45" s="24">
        <f t="shared" si="13"/>
        <v>0.25</v>
      </c>
    </row>
    <row r="46" spans="2:13" ht="19.149999999999999" customHeight="1" x14ac:dyDescent="0.35">
      <c r="B46" s="27"/>
      <c r="C46" s="28"/>
      <c r="D46" s="28"/>
    </row>
    <row r="47" spans="2:13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ht="18.5" x14ac:dyDescent="0.35">
      <c r="B48" s="3" t="s">
        <v>30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ht="15" thickBot="1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ht="21" customHeight="1" x14ac:dyDescent="0.35">
      <c r="B50" s="69" t="s">
        <v>1</v>
      </c>
      <c r="C50" s="66" t="s">
        <v>2</v>
      </c>
      <c r="D50" s="67"/>
      <c r="E50" s="67"/>
      <c r="F50" s="67"/>
      <c r="G50" s="67"/>
      <c r="H50" s="67"/>
      <c r="I50" s="68"/>
      <c r="J50" s="66" t="s">
        <v>3</v>
      </c>
      <c r="K50" s="67"/>
      <c r="L50" s="68"/>
      <c r="M50" s="69" t="s">
        <v>4</v>
      </c>
    </row>
    <row r="51" spans="2:13" ht="43.5" x14ac:dyDescent="0.35">
      <c r="B51" s="70"/>
      <c r="C51" s="44" t="s">
        <v>5</v>
      </c>
      <c r="D51" s="6" t="s">
        <v>6</v>
      </c>
      <c r="E51" s="6" t="s">
        <v>7</v>
      </c>
      <c r="F51" s="6" t="s">
        <v>8</v>
      </c>
      <c r="G51" s="6" t="s">
        <v>9</v>
      </c>
      <c r="H51" s="6" t="s">
        <v>10</v>
      </c>
      <c r="I51" s="45" t="s">
        <v>11</v>
      </c>
      <c r="J51" s="5" t="s">
        <v>12</v>
      </c>
      <c r="K51" s="6" t="s">
        <v>13</v>
      </c>
      <c r="L51" s="7" t="s">
        <v>11</v>
      </c>
      <c r="M51" s="70"/>
    </row>
    <row r="52" spans="2:13" ht="16.899999999999999" customHeight="1" x14ac:dyDescent="0.35">
      <c r="B52" s="8" t="s">
        <v>18</v>
      </c>
      <c r="C52" s="9">
        <v>2.5999999999999999E-2</v>
      </c>
      <c r="D52" s="9">
        <v>2.5999999999999999E-2</v>
      </c>
      <c r="E52" s="9">
        <v>2.5999999999999999E-2</v>
      </c>
      <c r="F52" s="9">
        <v>2.5999999999999999E-2</v>
      </c>
      <c r="G52" s="11">
        <v>1.2999999999999999E-2</v>
      </c>
      <c r="H52" s="11">
        <v>6.4999999999999997E-3</v>
      </c>
      <c r="I52" s="12">
        <f t="shared" ref="I52" si="14">SUM(C52:H52)</f>
        <v>0.1235</v>
      </c>
      <c r="J52" s="13">
        <v>1.4999999999999999E-2</v>
      </c>
      <c r="K52" s="13">
        <v>1.4999999999999999E-2</v>
      </c>
      <c r="L52" s="14">
        <f t="shared" ref="L52:L54" si="15">SUM(J52:K52)</f>
        <v>0.03</v>
      </c>
      <c r="M52" s="15">
        <f t="shared" ref="M52:M54" si="16">SUM(I52+L52)</f>
        <v>0.1535</v>
      </c>
    </row>
    <row r="53" spans="2:13" ht="16.899999999999999" customHeight="1" x14ac:dyDescent="0.35">
      <c r="B53" s="8" t="s">
        <v>21</v>
      </c>
      <c r="C53" s="17">
        <v>1.0999999999999999E-2</v>
      </c>
      <c r="D53" s="11">
        <v>1.0999999999999999E-2</v>
      </c>
      <c r="E53" s="11">
        <v>1.0999999999999999E-2</v>
      </c>
      <c r="F53" s="11">
        <v>1.0999999999999999E-2</v>
      </c>
      <c r="G53" s="11">
        <v>5.0000000000000001E-3</v>
      </c>
      <c r="H53" s="11">
        <v>2.5000000000000001E-3</v>
      </c>
      <c r="I53" s="12">
        <f t="shared" ref="I53:I54" si="17">SUM(C53:H53)</f>
        <v>5.1499999999999997E-2</v>
      </c>
      <c r="J53" s="13">
        <v>6.4999999999999997E-3</v>
      </c>
      <c r="K53" s="13">
        <v>6.4999999999999997E-3</v>
      </c>
      <c r="L53" s="14">
        <f t="shared" si="15"/>
        <v>1.2999999999999999E-2</v>
      </c>
      <c r="M53" s="15">
        <f t="shared" si="16"/>
        <v>6.4500000000000002E-2</v>
      </c>
    </row>
    <row r="54" spans="2:13" ht="16.899999999999999" customHeight="1" x14ac:dyDescent="0.35">
      <c r="B54" s="8" t="s">
        <v>22</v>
      </c>
      <c r="C54" s="17">
        <v>5.4999999999999997E-3</v>
      </c>
      <c r="D54" s="11">
        <v>5.4999999999999997E-3</v>
      </c>
      <c r="E54" s="11">
        <v>5.4999999999999997E-3</v>
      </c>
      <c r="F54" s="11">
        <v>5.4999999999999997E-3</v>
      </c>
      <c r="G54" s="11">
        <v>2E-3</v>
      </c>
      <c r="H54" s="11">
        <v>1E-3</v>
      </c>
      <c r="I54" s="12">
        <f t="shared" si="17"/>
        <v>2.5000000000000001E-2</v>
      </c>
      <c r="J54" s="13">
        <v>3.5000000000000001E-3</v>
      </c>
      <c r="K54" s="13">
        <v>3.5000000000000001E-3</v>
      </c>
      <c r="L54" s="14">
        <f t="shared" si="15"/>
        <v>7.0000000000000001E-3</v>
      </c>
      <c r="M54" s="15">
        <f t="shared" si="16"/>
        <v>3.2000000000000001E-2</v>
      </c>
    </row>
    <row r="55" spans="2:13" ht="19.149999999999999" customHeight="1" thickBot="1" x14ac:dyDescent="0.4">
      <c r="B55" s="19" t="s">
        <v>23</v>
      </c>
      <c r="C55" s="60">
        <f t="shared" ref="C55:M55" si="18">SUM(C52:C54)</f>
        <v>4.2499999999999996E-2</v>
      </c>
      <c r="D55" s="61">
        <f t="shared" si="18"/>
        <v>4.2499999999999996E-2</v>
      </c>
      <c r="E55" s="61">
        <f t="shared" si="18"/>
        <v>4.2499999999999996E-2</v>
      </c>
      <c r="F55" s="61">
        <f t="shared" si="18"/>
        <v>4.2499999999999996E-2</v>
      </c>
      <c r="G55" s="61">
        <f t="shared" si="18"/>
        <v>1.9999999999999997E-2</v>
      </c>
      <c r="H55" s="61">
        <f t="shared" si="18"/>
        <v>9.9999999999999985E-3</v>
      </c>
      <c r="I55" s="22">
        <f t="shared" si="18"/>
        <v>0.19999999999999998</v>
      </c>
      <c r="J55" s="20">
        <f t="shared" si="18"/>
        <v>2.4999999999999998E-2</v>
      </c>
      <c r="K55" s="21">
        <f t="shared" si="18"/>
        <v>2.4999999999999998E-2</v>
      </c>
      <c r="L55" s="23">
        <f t="shared" si="18"/>
        <v>4.9999999999999996E-2</v>
      </c>
      <c r="M55" s="29">
        <f t="shared" si="18"/>
        <v>0.25</v>
      </c>
    </row>
    <row r="56" spans="2:13" ht="19.149999999999999" customHeight="1" x14ac:dyDescent="0.35">
      <c r="B56" s="27"/>
      <c r="C56" s="28"/>
      <c r="D56" s="28"/>
    </row>
    <row r="57" spans="2:13" x14ac:dyDescent="0.35">
      <c r="B57" s="2"/>
      <c r="C57" s="2"/>
      <c r="D57" s="2"/>
      <c r="E57" s="2"/>
      <c r="F57" s="2"/>
      <c r="G57" s="2"/>
      <c r="H57" s="2"/>
      <c r="I57" s="2"/>
      <c r="J57" s="30"/>
      <c r="K57" s="30"/>
      <c r="L57" s="2"/>
      <c r="M57" s="2"/>
    </row>
    <row r="58" spans="2:13" ht="18.5" x14ac:dyDescent="0.35">
      <c r="B58" s="3" t="s">
        <v>31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ht="15" thickBot="1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ht="21" customHeight="1" x14ac:dyDescent="0.35">
      <c r="B60" s="69" t="s">
        <v>1</v>
      </c>
      <c r="C60" s="66" t="s">
        <v>2</v>
      </c>
      <c r="D60" s="67"/>
      <c r="E60" s="67"/>
      <c r="F60" s="67"/>
      <c r="G60" s="67"/>
      <c r="H60" s="67"/>
      <c r="I60" s="68"/>
      <c r="J60" s="66" t="s">
        <v>3</v>
      </c>
      <c r="K60" s="67"/>
      <c r="L60" s="68"/>
      <c r="M60" s="69" t="s">
        <v>4</v>
      </c>
    </row>
    <row r="61" spans="2:13" ht="43.5" x14ac:dyDescent="0.35">
      <c r="B61" s="70"/>
      <c r="C61" s="44" t="s">
        <v>5</v>
      </c>
      <c r="D61" s="6" t="s">
        <v>6</v>
      </c>
      <c r="E61" s="6" t="s">
        <v>7</v>
      </c>
      <c r="F61" s="6" t="s">
        <v>8</v>
      </c>
      <c r="G61" s="6" t="s">
        <v>9</v>
      </c>
      <c r="H61" s="6" t="s">
        <v>10</v>
      </c>
      <c r="I61" s="45" t="s">
        <v>11</v>
      </c>
      <c r="J61" s="5" t="s">
        <v>12</v>
      </c>
      <c r="K61" s="6" t="s">
        <v>13</v>
      </c>
      <c r="L61" s="7" t="s">
        <v>11</v>
      </c>
      <c r="M61" s="70"/>
    </row>
    <row r="62" spans="2:13" ht="16.899999999999999" customHeight="1" x14ac:dyDescent="0.35">
      <c r="B62" s="8" t="s">
        <v>19</v>
      </c>
      <c r="C62" s="9">
        <v>2.5999999999999999E-2</v>
      </c>
      <c r="D62" s="9">
        <v>2.5999999999999999E-2</v>
      </c>
      <c r="E62" s="9">
        <v>2.5999999999999999E-2</v>
      </c>
      <c r="F62" s="9">
        <v>2.5999999999999999E-2</v>
      </c>
      <c r="G62" s="11">
        <v>1.2999999999999999E-2</v>
      </c>
      <c r="H62" s="11">
        <v>6.4999999999999997E-3</v>
      </c>
      <c r="I62" s="12">
        <f t="shared" ref="I62" si="19">SUM(C62:H62)</f>
        <v>0.1235</v>
      </c>
      <c r="J62" s="13">
        <v>1.4999999999999999E-2</v>
      </c>
      <c r="K62" s="13">
        <v>1.4999999999999999E-2</v>
      </c>
      <c r="L62" s="14">
        <f t="shared" ref="L62:L64" si="20">SUM(J62:K62)</f>
        <v>0.03</v>
      </c>
      <c r="M62" s="15">
        <f t="shared" ref="M62:M64" si="21">SUM(I62+L62)</f>
        <v>0.1535</v>
      </c>
    </row>
    <row r="63" spans="2:13" ht="16.899999999999999" customHeight="1" x14ac:dyDescent="0.35">
      <c r="B63" s="8" t="s">
        <v>21</v>
      </c>
      <c r="C63" s="17">
        <v>1.0999999999999999E-2</v>
      </c>
      <c r="D63" s="11">
        <v>1.0999999999999999E-2</v>
      </c>
      <c r="E63" s="11">
        <v>1.0999999999999999E-2</v>
      </c>
      <c r="F63" s="11">
        <v>1.0999999999999999E-2</v>
      </c>
      <c r="G63" s="11">
        <v>5.0000000000000001E-3</v>
      </c>
      <c r="H63" s="11">
        <v>2.5000000000000001E-3</v>
      </c>
      <c r="I63" s="12">
        <f t="shared" ref="I63:I64" si="22">SUM(C63:H63)</f>
        <v>5.1499999999999997E-2</v>
      </c>
      <c r="J63" s="13">
        <v>6.4999999999999997E-3</v>
      </c>
      <c r="K63" s="13">
        <v>6.4999999999999997E-3</v>
      </c>
      <c r="L63" s="14">
        <f t="shared" si="20"/>
        <v>1.2999999999999999E-2</v>
      </c>
      <c r="M63" s="15">
        <f t="shared" si="21"/>
        <v>6.4500000000000002E-2</v>
      </c>
    </row>
    <row r="64" spans="2:13" ht="16.899999999999999" customHeight="1" x14ac:dyDescent="0.35">
      <c r="B64" s="8" t="s">
        <v>22</v>
      </c>
      <c r="C64" s="17">
        <v>5.4999999999999997E-3</v>
      </c>
      <c r="D64" s="11">
        <v>5.4999999999999997E-3</v>
      </c>
      <c r="E64" s="11">
        <v>5.4999999999999997E-3</v>
      </c>
      <c r="F64" s="11">
        <v>5.4999999999999997E-3</v>
      </c>
      <c r="G64" s="11">
        <v>2E-3</v>
      </c>
      <c r="H64" s="11">
        <v>1E-3</v>
      </c>
      <c r="I64" s="12">
        <f t="shared" si="22"/>
        <v>2.5000000000000001E-2</v>
      </c>
      <c r="J64" s="13">
        <v>3.5000000000000001E-3</v>
      </c>
      <c r="K64" s="13">
        <v>3.5000000000000001E-3</v>
      </c>
      <c r="L64" s="14">
        <f t="shared" si="20"/>
        <v>7.0000000000000001E-3</v>
      </c>
      <c r="M64" s="15">
        <f t="shared" si="21"/>
        <v>3.2000000000000001E-2</v>
      </c>
    </row>
    <row r="65" spans="2:13" ht="19.149999999999999" customHeight="1" thickBot="1" x14ac:dyDescent="0.4">
      <c r="B65" s="19" t="s">
        <v>23</v>
      </c>
      <c r="C65" s="60">
        <f>SUM(C62:C64)</f>
        <v>4.2499999999999996E-2</v>
      </c>
      <c r="D65" s="61">
        <f t="shared" ref="D65:M65" si="23">SUM(D62:D64)</f>
        <v>4.2499999999999996E-2</v>
      </c>
      <c r="E65" s="61">
        <f t="shared" si="23"/>
        <v>4.2499999999999996E-2</v>
      </c>
      <c r="F65" s="61">
        <f t="shared" si="23"/>
        <v>4.2499999999999996E-2</v>
      </c>
      <c r="G65" s="61">
        <f t="shared" si="23"/>
        <v>1.9999999999999997E-2</v>
      </c>
      <c r="H65" s="61">
        <f t="shared" si="23"/>
        <v>9.9999999999999985E-3</v>
      </c>
      <c r="I65" s="22">
        <f t="shared" si="23"/>
        <v>0.19999999999999998</v>
      </c>
      <c r="J65" s="20">
        <f t="shared" si="23"/>
        <v>2.4999999999999998E-2</v>
      </c>
      <c r="K65" s="21">
        <f t="shared" si="23"/>
        <v>2.4999999999999998E-2</v>
      </c>
      <c r="L65" s="23">
        <f t="shared" si="23"/>
        <v>4.9999999999999996E-2</v>
      </c>
      <c r="M65" s="29">
        <f t="shared" si="23"/>
        <v>0.25</v>
      </c>
    </row>
    <row r="66" spans="2:13" ht="19.149999999999999" customHeight="1" x14ac:dyDescent="0.35">
      <c r="B66" s="27"/>
      <c r="C66" s="28"/>
      <c r="D66" s="28"/>
    </row>
    <row r="67" spans="2:13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sheetProtection algorithmName="SHA-512" hashValue="GqGWXGHZdbLbedNt6uu5xGCrOmNL4x46sfIGDNdFJWJi3JYmzCT29Z6dbc2hlxQPETPyi8PlQT3YB+J8Z/3TgQ==" saltValue="4oQ5s//PH99kL4gKARQBbw==" spinCount="100000" sheet="1" objects="1" scenarios="1"/>
  <mergeCells count="24">
    <mergeCell ref="J50:L50"/>
    <mergeCell ref="M50:M51"/>
    <mergeCell ref="B60:B61"/>
    <mergeCell ref="C60:I60"/>
    <mergeCell ref="J60:L60"/>
    <mergeCell ref="M60:M61"/>
    <mergeCell ref="B50:B51"/>
    <mergeCell ref="C50:I50"/>
    <mergeCell ref="J30:L30"/>
    <mergeCell ref="M30:M31"/>
    <mergeCell ref="B42:B43"/>
    <mergeCell ref="C42:I42"/>
    <mergeCell ref="J42:L42"/>
    <mergeCell ref="M42:M43"/>
    <mergeCell ref="B30:B31"/>
    <mergeCell ref="C30:I30"/>
    <mergeCell ref="J6:L6"/>
    <mergeCell ref="M6:M7"/>
    <mergeCell ref="B22:B23"/>
    <mergeCell ref="C22:I22"/>
    <mergeCell ref="J22:L22"/>
    <mergeCell ref="M22:M23"/>
    <mergeCell ref="B6:B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8" sqref="C8"/>
    </sheetView>
  </sheetViews>
  <sheetFormatPr defaultRowHeight="14.5" x14ac:dyDescent="0.35"/>
  <cols>
    <col min="2" max="2" width="28.54296875" customWidth="1"/>
    <col min="3" max="3" width="22.453125" customWidth="1"/>
    <col min="4" max="4" width="11" customWidth="1"/>
    <col min="5" max="5" width="24.1796875" customWidth="1"/>
    <col min="6" max="6" width="30.1796875" customWidth="1"/>
    <col min="7" max="7" width="10.54296875" customWidth="1"/>
    <col min="8" max="8" width="18.453125" bestFit="1" customWidth="1"/>
  </cols>
  <sheetData>
    <row r="1" spans="2:9" x14ac:dyDescent="0.35">
      <c r="E1" s="32"/>
    </row>
    <row r="2" spans="2:9" x14ac:dyDescent="0.35">
      <c r="B2" s="31" t="s">
        <v>33</v>
      </c>
      <c r="E2" s="31" t="s">
        <v>34</v>
      </c>
      <c r="H2" t="s">
        <v>35</v>
      </c>
    </row>
    <row r="3" spans="2:9" ht="15" thickBot="1" x14ac:dyDescent="0.4"/>
    <row r="4" spans="2:9" x14ac:dyDescent="0.35">
      <c r="B4" s="66" t="s">
        <v>36</v>
      </c>
      <c r="C4" s="73" t="s">
        <v>37</v>
      </c>
      <c r="E4" s="66" t="s">
        <v>38</v>
      </c>
      <c r="F4" s="68" t="s">
        <v>39</v>
      </c>
      <c r="H4" s="66" t="s">
        <v>40</v>
      </c>
      <c r="I4" s="68" t="s">
        <v>41</v>
      </c>
    </row>
    <row r="5" spans="2:9" x14ac:dyDescent="0.35">
      <c r="B5" s="78"/>
      <c r="C5" s="75"/>
      <c r="E5" s="78"/>
      <c r="F5" s="79"/>
      <c r="H5" s="80"/>
      <c r="I5" s="74"/>
    </row>
    <row r="6" spans="2:9" x14ac:dyDescent="0.35">
      <c r="B6" s="33" t="s">
        <v>42</v>
      </c>
      <c r="C6" s="34">
        <v>0.75</v>
      </c>
      <c r="E6" s="35" t="s">
        <v>43</v>
      </c>
      <c r="F6" s="34">
        <v>1</v>
      </c>
      <c r="H6" s="36" t="s">
        <v>44</v>
      </c>
      <c r="I6" s="34">
        <v>1</v>
      </c>
    </row>
    <row r="7" spans="2:9" x14ac:dyDescent="0.35">
      <c r="B7" s="33" t="s">
        <v>45</v>
      </c>
      <c r="C7" s="34">
        <v>1.25</v>
      </c>
      <c r="E7" s="35" t="s">
        <v>46</v>
      </c>
      <c r="F7" s="34">
        <v>1.25</v>
      </c>
      <c r="H7" s="36" t="s">
        <v>47</v>
      </c>
      <c r="I7" s="34">
        <v>0.75</v>
      </c>
    </row>
    <row r="8" spans="2:9" ht="29" x14ac:dyDescent="0.35">
      <c r="B8" s="33" t="s">
        <v>48</v>
      </c>
      <c r="C8" s="34">
        <v>1.5</v>
      </c>
      <c r="E8" s="35" t="s">
        <v>49</v>
      </c>
      <c r="F8" s="34">
        <v>1.5</v>
      </c>
      <c r="H8" s="36" t="s">
        <v>50</v>
      </c>
      <c r="I8" s="34">
        <v>0.5</v>
      </c>
    </row>
    <row r="9" spans="2:9" ht="29" x14ac:dyDescent="0.35">
      <c r="B9" s="33" t="s">
        <v>51</v>
      </c>
      <c r="C9" s="34">
        <v>1.5</v>
      </c>
      <c r="E9" s="35" t="s">
        <v>52</v>
      </c>
      <c r="F9" s="34">
        <v>1.25</v>
      </c>
      <c r="H9" s="36" t="s">
        <v>53</v>
      </c>
      <c r="I9" s="34">
        <v>1</v>
      </c>
    </row>
    <row r="10" spans="2:9" ht="29" x14ac:dyDescent="0.35">
      <c r="B10" s="33" t="s">
        <v>54</v>
      </c>
      <c r="C10" s="34">
        <v>1.25</v>
      </c>
      <c r="E10" s="35" t="s">
        <v>55</v>
      </c>
      <c r="F10" s="34">
        <v>0.75</v>
      </c>
      <c r="H10" s="36" t="s">
        <v>56</v>
      </c>
      <c r="I10" s="34">
        <v>1.25</v>
      </c>
    </row>
    <row r="11" spans="2:9" ht="29.5" thickBot="1" x14ac:dyDescent="0.4">
      <c r="B11" s="33" t="s">
        <v>57</v>
      </c>
      <c r="C11" s="34">
        <v>1</v>
      </c>
      <c r="E11" s="35" t="s">
        <v>58</v>
      </c>
      <c r="F11" s="34">
        <v>0.25</v>
      </c>
      <c r="H11" s="37" t="s">
        <v>59</v>
      </c>
      <c r="I11" s="38">
        <v>1.5</v>
      </c>
    </row>
    <row r="12" spans="2:9" ht="15" thickBot="1" x14ac:dyDescent="0.4">
      <c r="B12" s="33" t="s">
        <v>60</v>
      </c>
      <c r="C12" s="34">
        <v>0.75</v>
      </c>
      <c r="E12" s="76" t="s">
        <v>61</v>
      </c>
      <c r="F12" s="77"/>
      <c r="I12" s="39"/>
    </row>
    <row r="13" spans="2:9" x14ac:dyDescent="0.35">
      <c r="B13" s="33" t="s">
        <v>62</v>
      </c>
      <c r="C13" s="34">
        <v>0.5</v>
      </c>
      <c r="F13" s="39"/>
    </row>
    <row r="14" spans="2:9" ht="15" thickBot="1" x14ac:dyDescent="0.4">
      <c r="B14" s="40" t="s">
        <v>63</v>
      </c>
      <c r="C14" s="38">
        <v>0.5</v>
      </c>
    </row>
    <row r="15" spans="2:9" x14ac:dyDescent="0.35">
      <c r="C15" s="39"/>
    </row>
  </sheetData>
  <sheetProtection algorithmName="SHA-512" hashValue="6ScWoVyeCnls3loJiC7R5KqUPLmRVN1uARQQvu/n170uG9VPmmVNj26S9+0BuSpUvEJA8wM+zSIMngDQdM0i/g==" saltValue="GWgXdNCl16GSMcQm9M7Vrg==" spinCount="100000" sheet="1" objects="1" scenarios="1"/>
  <mergeCells count="7">
    <mergeCell ref="I4:I5"/>
    <mergeCell ref="C4:C5"/>
    <mergeCell ref="E12:F12"/>
    <mergeCell ref="B4:B5"/>
    <mergeCell ref="E4:E5"/>
    <mergeCell ref="F4:F5"/>
    <mergeCell ref="H4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Eval Weightings</vt:lpstr>
      <vt:lpstr>Price Variable Weightings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Moore</dc:creator>
  <cp:lastModifiedBy>Kerrie Moore</cp:lastModifiedBy>
  <dcterms:created xsi:type="dcterms:W3CDTF">2016-07-28T10:26:13Z</dcterms:created>
  <dcterms:modified xsi:type="dcterms:W3CDTF">2016-09-16T13:14:12Z</dcterms:modified>
</cp:coreProperties>
</file>