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7"/>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255_Server/02 Solicitation/to be published/"/>
    </mc:Choice>
  </mc:AlternateContent>
  <xr:revisionPtr revIDLastSave="798" documentId="14_{E1CB2833-C72C-453B-AF69-FAD6CA6D2AEA}" xr6:coauthVersionLast="47" xr6:coauthVersionMax="47" xr10:uidLastSave="{21DB2FC2-DFF9-40AB-8249-1E8DF58E24B2}"/>
  <bookViews>
    <workbookView xWindow="-120" yWindow="-120" windowWidth="29040" windowHeight="17520" xr2:uid="{00000000-000D-0000-FFFF-FFFF00000000}"/>
  </bookViews>
  <sheets>
    <sheet name="ToR" sheetId="13" r:id="rId1"/>
    <sheet name="Sheet2" sheetId="15" state="hidden" r:id="rId2"/>
    <sheet name="Sheet1" sheetId="14" state="hidden" r:id="rId3"/>
  </sheets>
  <definedNames>
    <definedName name="_xlnm._FilterDatabase" localSheetId="0" hidden="1">ToR!$A$3:$F$20</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 name="_xlnm.Print_Area" localSheetId="0">ToR!$A$1:$H$20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3" l="1"/>
  <c r="I10" i="13"/>
  <c r="I11" i="13"/>
  <c r="I12" i="13"/>
  <c r="I18" i="13"/>
  <c r="I5" i="13"/>
  <c r="I8" i="13"/>
  <c r="I9" i="13"/>
  <c r="J55" i="15"/>
  <c r="J54" i="15"/>
  <c r="J53" i="15"/>
  <c r="J51" i="15"/>
  <c r="J50" i="15"/>
  <c r="J49" i="15"/>
  <c r="J16" i="15"/>
  <c r="J15" i="15"/>
  <c r="J17" i="15"/>
  <c r="I5" i="15"/>
  <c r="I4" i="15"/>
  <c r="E7" i="15"/>
  <c r="I6" i="15"/>
  <c r="I6" i="13" l="1"/>
  <c r="I13" i="13"/>
  <c r="I19" i="13"/>
  <c r="I16" i="13" s="1"/>
  <c r="I20" i="13" l="1"/>
</calcChain>
</file>

<file path=xl/sharedStrings.xml><?xml version="1.0" encoding="utf-8"?>
<sst xmlns="http://schemas.openxmlformats.org/spreadsheetml/2006/main" count="92" uniqueCount="83">
  <si>
    <t>ITT No. PFRU2-2025-255 Procurement of IT-equipment | ITT № PFRU2-2025-255 Закупівля ІТ-обладнання
Volume 3 - Terms of Reference (ToR)/Specifications | Розділ 3 - Технічне завдання (ТЗ)/Специфікації</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</si>
  <si>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</si>
  <si>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</si>
  <si>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</si>
  <si>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(pc)
|
Об'єм замовлення (шт)</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</si>
  <si>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</si>
  <si>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</si>
  <si>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</si>
  <si>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</si>
  <si>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</si>
  <si>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LOT 1 (Sttelite Internet Terminal) / ЛОТ 1 (Термінал Супутникового Інтернету)</t>
  </si>
  <si>
    <r>
      <rPr>
        <b/>
        <sz val="12"/>
        <rFont val="Calibri"/>
        <family val="2"/>
        <scheme val="minor"/>
      </rPr>
      <t>Starlink Gen3 REV4 Internet router</t>
    </r>
    <r>
      <rPr>
        <sz val="12"/>
        <rFont val="Calibri"/>
        <family val="2"/>
        <scheme val="minor"/>
      </rPr>
      <t xml:space="preserve">
LAN, Wi-Fi, electronic phased array antenna, Wi-Fi 6 (802.11ax), WPA2 security, range up to 297 m², operating temperature -30°C to +50°C, IP67 protection rating, mains power supply, weight 5700 g, dimensions 4.3×29.8×12 cm.</t>
    </r>
  </si>
  <si>
    <r>
      <rPr>
        <b/>
        <sz val="12"/>
        <rFont val="Calibri"/>
        <family val="2"/>
        <scheme val="minor"/>
      </rPr>
      <t xml:space="preserve">Інтернет-роутер Starlink Gen3 REV4
</t>
    </r>
    <r>
      <rPr>
        <sz val="12"/>
        <rFont val="Calibri"/>
        <family val="2"/>
        <scheme val="minor"/>
      </rPr>
      <t xml:space="preserve">
LAN, Wi-Fi, електронна фазована антенна решітка, Wi-Fi 6 (802.11ax), безпека WPA2, діапазон до 297 м², робоча температура -30°C до +50°C, ступінь захисту IP67, живлення від мережі, вага 5700 г, розмір 4.3×29.8×12 см.</t>
    </r>
  </si>
  <si>
    <t>Subtotal for LOT 1 | Проміжний підсумок ЛОТ 1</t>
  </si>
  <si>
    <t>LOT 2 (Cisco Equipment) / ЛОТ 2 (Обладнання Cisco)</t>
  </si>
  <si>
    <r>
      <rPr>
        <b/>
        <sz val="12"/>
        <rFont val="Calibri"/>
        <family val="2"/>
        <scheme val="minor"/>
      </rPr>
      <t>Cisco WS-C3750-48PS-S, WS-C3560-48PS-S, or WS-C2960-48PS-S switch</t>
    </r>
    <r>
      <rPr>
        <sz val="12"/>
        <rFont val="Calibri"/>
        <family val="2"/>
        <scheme val="minor"/>
      </rPr>
      <t xml:space="preserve">
Cisco, WS-C3750-48PS-S, Catalyst 3750 48 10/100 PoE + 4 SFP Standard Image, Ethernet Switch, 48 network ports, 48 RJ-45 ports, 48×Fast Ethernet, 4×Gigabit Ethernet SFP slots, twisted pair support, Cat5 cable category, Fast Ethernet, 10Base-T and 10/100Base-TX support, 4 SFP expansion slots, Layer 3, managed (CLI, CMS, web interface, CiscoWorks, SNMP v1/v2c/v3, Telnet), 128 MB RAM, 16 MB flash memory, MTBF 166408 hours, input voltage 110/220 V AC, power supply from power supply unit, support for backup power supply unit, dimensions 1.7“ × 17.5“ × 14.8“, weight 13.20 lb."
</t>
    </r>
  </si>
  <si>
    <r>
      <rPr>
        <b/>
        <sz val="12"/>
        <rFont val="Calibri"/>
        <family val="2"/>
        <scheme val="minor"/>
      </rPr>
      <t>Комутатор Cisco WS-C3750-48PS-S, або WS-C3560-48PS-S, або WS-C2960-48PS-S</t>
    </r>
    <r>
      <rPr>
        <sz val="12"/>
        <rFont val="Calibri"/>
        <family val="2"/>
        <scheme val="minor"/>
      </rPr>
      <t xml:space="preserve">
Cisco, WS-C3750-48PS-S, Catalyst 3750 48 10/100 PoE + 4 SFP Standard Image, Ethernet Switch, 48 мережевих портів, 48 RJ-45 портів, 48×Fast Ethernet, 4×Gigabit Ethernet SFP слоти, підтримка twisted pair, категорія кабелю Cat5, Fast Ethernet, підтримка 10Base-T та 10/100Base-TX, 4 слоти розширення SFP, Layer 3, керований (CLI, CMS, web-інтерфейс, CiscoWorks, SNMP v1/v2c/v3, Telnet), оперативна пам’ять 128 MB, флеш-пам’ять 16 MB, MTBF 166408 годин, вхідна напруга 110/220 V AC, живлення від блока живлення, підтримка резервного блока живлення, розміри 1.7" × 17.5" × 14.8", вага 13.20 lb.</t>
    </r>
  </si>
  <si>
    <r>
      <rPr>
        <b/>
        <sz val="12"/>
        <rFont val="Calibri"/>
        <family val="2"/>
        <scheme val="minor"/>
      </rPr>
      <t xml:space="preserve">Cisco AIR-AP2802I-E-K9 or Cisco AIR-AP1832I-E-K9 Access Point
</t>
    </r>
    <r>
      <rPr>
        <sz val="12"/>
        <rFont val="Calibri"/>
        <family val="2"/>
        <scheme val="minor"/>
      </rPr>
      <t xml:space="preserve">
Cisco Aironet 2802 Series, supports Cisco Unified Wireless Network Software 8.2.111.0+, Cisco IOS XE 16.3+, supported controllers: Cisco 2500, ISR G2 WLC Module, WiSM2, Cisco 5500, Flex 7500, 8500, Virtual WLC, Catalyst 3850/3650, Mobility Express, 802.11n v2.0: 4x4 MIMO, 3 spatial streams, MRC, beamforming, 20/40 MHz, up to 450 Mbps, A-MPDU/A-MSDU, DFS, CSD, 802.11ac Wave 1: 4x4 MIMO, 3 spatial streams, 20/40/80 MHz, up to 1.3 Gbps, A-MPDU/A-MSDU, DFS, CSD, 802.11ac Wave 2: 4x4 MU-MIMO, 3 spatial streams, 20/40/80/160 MHz, up to 5.2 Gbps, integrated antennas: 2.4 GHz 4 dBi omni, 5 GHz 6 dBi directional, dedicated 5 GHz radio 5 dBi omni, external antennas up to 6 dBi (2802e model), Smart Antenna Connector (2802e only), interfaces: 2×100/1000BASE-T RJ-45, RJ-45 console, USB 2.0, status LED, dimensions: 2802i — 8.66×8.68×2.17", 2802e — 8.66×8.77×2.50", weight: 2802i — 1.6 kg, 2802e — 2.09 kg, power: 802.3at PoE+, Cisco UPOE, AIR-PWRINJ6 injector, consumption: 26W (22.6W PD), 30W with USB, memory: 1024 MB DRAM, 256 MB flash, warranty: lifetime, storage temperatures: −30°…70°C, operating temperatures: 2802i — 0…40°C, 2802e — −20…50°C, humidity 10–90%, operating altitude up to 9843 ft, power levels 2.4/5 GHz: 23/20/17/14/11/8/5/2 dBm, frequency ranges by regulatory domains A–Z, number of non-overlapping channels: 2.4 GHz — 3, 5 GHz: 20 MHz — 25 FCC/16 EU, 40 MHz — 12 FCC/7 EU, 80 MHz — 6 FCC/3 EU, 160 MHz — 2 FCC/1 EU, compliance standards: UL 60950-1, CSA 60950-1, UL 2043, IEC/EN 60950-1, EN 50155, FCC Part 15, RSS-247, EN 300.328/301.893, ARIB-STD 66/71, VCCI, ICES-003, EN 301.489-1/17, EN 60601-1-2, IEEE 802.11a/b/g/n/ac/h/d, security: WPA2/WPA, 802.1X, AES, EAP (TLS, TTLS, PEAP, FAST, GTC, SIM), WMM, OET-65C, RSS-102, transmission speeds: 802.11b 1–11 Mbps, 802.11a/g 6–54 Mbps, 802.11n HT20 6.5–216.7 Mbps, HT40 13.5–450 Mbps, 802.11ac VHT20 6.5–288.9 Mbps, VHT40 13.5–600 Mbps, VHT80 29.3–1300 Mbps, VHT160 58.5–2304 Mbps.</t>
    </r>
  </si>
  <si>
    <r>
      <rPr>
        <b/>
        <sz val="12"/>
        <rFont val="Calibri"/>
        <family val="2"/>
        <scheme val="minor"/>
      </rPr>
      <t xml:space="preserve">Точка доступу Cisco AIR-AP2802I-E-K9 або Cisco AIR-AP1832I-E-K9
</t>
    </r>
    <r>
      <rPr>
        <sz val="12"/>
        <rFont val="Calibri"/>
        <family val="2"/>
        <scheme val="minor"/>
      </rPr>
      <t xml:space="preserve">
Cisco Aironet 2802 Series, підтримка Cisco Unified Wireless Network Software 8.2.111.0+, Cisco IOS XE 16.3+, підтримувані контролери: Cisco 2500, ISR G2 WLC Module, WiSM2, Cisco 5500, Flex 7500, 8500, Virtual WLC, Catalyst 3850/3650, Mobility Express, 802.11n v2.0: 4x4 MIMO, 3 spatial streams, MRC, beamforming, 20/40 MHz, до 450 Mbps, A-MPDU/A-MSDU, DFS, CSD, 802.11ac Wave 1: 4x4 MIMO, 3 spatial streams, 20/40/80 MHz, до 1.3 Gbps, A-MPDU/A-MSDU, DFS, CSD, 802.11ac Wave 2: 4x4 MU-MIMO, 3 spatial streams, 20/40/80/160 MHz, до 5.2 Gbps, інтегровані антени: 2.4 GHz 4 dBi omni, 5 GHz 6 dBi directional, dedicated 5 GHz radio 5 dBi omni, зовнішні антени до 6 dBi (модель 2802e), Smart Antenna Connector (лише 2802e), інтерфейси: 2×100/1000BASE-T RJ-45, консоль RJ-45, USB 2.0, LED статусу, розміри: 2802i — 8.66×8.68×2.17", 2802e — 8.66×8.77×2.50", вага: 2802i — 1.6 kg, 2802e — 2.09 kg, живлення: 802.3at PoE+, Cisco UPOE, інжектор AIR-PWRINJ6, споживання: 26W (22.6W PD), 30W з USB, пам’ять: 1024 MB DRAM, 256 MB flash, гарантія: lifetime, температури зберігання: −30°…70°C, робочі температури: 2802i — 0…40°C, 2802e — −20…50°C, вологість 10–90%, висота роботи до 9843 ft, рівні потужності 2.4/5 GHz: 23/20/17/14/11/8/5/2 dBm, діапазони частот за регуляторними доменами A–Z, кількість не перекривних каналів: 2.4 GHz — 3, 5 GHz: 20 MHz — 25 FCC/16 EU, 40 MHz — 12 FCC/7 EU, 80 MHz — 6 FCC/3 EU, 160 MHz — 2 FCC/1 EU, стандарти відповідності: UL 60950-1, CSA 60950-1, UL 2043, IEC/EN 60950-1, EN 50155, FCC Part 15, RSS-247, EN 300.328/301.893, ARIB-STD 66/71, VCCI, ICES-003, EN 301.489-1/17, EN 60601-1-2, IEEE 802.11a/b/g/n/ac/h/d, безпека: WPA2/WPA, 802.1X, AES, EAP (TLS, TTLS, PEAP, FAST, GTC, SIM), WMM, OET-65C, RSS-102, швидкості передачі: 802.11b 1–11 Mbps, 802.11a/g 6–54 Mbps, 802.11n HT20 6.5–216.7 Mbps, HT40 13.5–450 Mbps, 802.11ac VHT20 6.5–288.9 Mbps, VHT40 13.5–600 Mbps, VHT80 29.3–1300 Mbps, VHT160 58.5–2304 Mbps.</t>
    </r>
  </si>
  <si>
    <r>
      <rPr>
        <b/>
        <sz val="12"/>
        <rFont val="Calibri"/>
        <family val="2"/>
        <scheme val="minor"/>
      </rPr>
      <t>Router Cisco C1111-8P, or C1121-4P</t>
    </r>
    <r>
      <rPr>
        <sz val="12"/>
        <rFont val="Calibri"/>
        <family val="2"/>
        <scheme val="minor"/>
      </rPr>
      <t xml:space="preserve"> 
DRAM 4 GB, Flash 4 GB, console: Micro USB (USB 3.0), Mini-USB (backup), Micro-USB for LTE diagnostics (Qualcomm CAIT, Spirent UDM), WLAN: MU-MIMO, 802.11ac Wave 2, 2x2:2 MIMO, 867 Mbps, A-MPDU/A-MSDU, DFS, CSD, Mobility Express, max clients: 200 per radio / 400 total, security: AES WPA2, 802.1X, RADIUS AAA, 802.11r, 802.11i, 802.11ac: SU/MU-MIMO, MRC, 20/40/80 MHz, up to 866.7 Mbps, software: Cisco Unified Wireless Network (AireOS) 8.5 MR1+, DSL: dying gasp, VDSL2 (profiles 8a/b/c/d, 12a/b, 17a), VDSL2 Vectoring, ADSL Annex A/B (G.992.1/3/5), ADSL Annex M, Inline PoE: optional 802.3af/at PoE adapter for 4 ports, power: 100–240 VAC, 50/60 Hz, output 12 VDC, max. 66W, PoE: 125W PSU (1100-8P), 115W PSU (1100-4P), external 48 VDC output, USB 3.0 with eToken and USB flash support, LED indicators: WWAN, SIM, RSSI, 3G/LTE, GPS, GE WAN link/speed, FE LAN link/speed, dimensions: 44×323×244 mm (LTE models), 42×323×230 mm (non-LTE), weight 2.59 kg, safety certifications: UL 60950-1, CSA 60950-1, EN 60950-1, IEC 60950-1, EMC emission: EN55022, CISPR22, FCC Part 15, ICES003, VCCI-V-3, AS/NZS CISPR22, CNS13438, EN300-386, EN61000-3-2/3-3/6-1, EMC immunity: EN55024 (EN61000-4-2/3/4/5/6/11), EN300-386, radio immunity: EN301489-1/7/24, cellular standards: EN301908-1/2/13, EN301511, FCC Part 22/24, temperatures: non-operating −0°…65°C, operating 0…40°C, humidity: non-operating 5–95%, operating 10–85%, altitude: storage up to 4570 m, operation up to 3000 m.</t>
    </r>
  </si>
  <si>
    <r>
      <rPr>
        <b/>
        <sz val="12"/>
        <rFont val="Calibri"/>
        <family val="2"/>
        <scheme val="minor"/>
      </rPr>
      <t xml:space="preserve">Маршрутизатор Cisco C1111-8P або C1121-4P
</t>
    </r>
    <r>
      <rPr>
        <sz val="12"/>
        <rFont val="Calibri"/>
        <family val="2"/>
        <scheme val="minor"/>
      </rPr>
      <t xml:space="preserve">
DRAM 4 GB, Flash 4 GB, консоль: Micro USB (USB 3.0), Mini-USB (резерв), Micro-USB для LTE діагностики (Qualcomm CAIT, Spirent UDM), WLAN: MU-MIMO, 802.11ac Wave 2, 2x2:2 MIMO, 867 Mbps, A-MPDU/A-MSDU, DFS, CSD, Mobility Express, максимум клієнтів: 200 на радіо / 400 загалом, безпека: AES WPA2, 802.1X, RADIUS AAA, 802.11r, 802.11i, 802.11ac: SU/MU-MIMO, MRC, 20/40/80 MHz, до 866.7 Mbps, програмне забезпечення: Cisco Unified Wireless Network (AireOS) 8.5 MR1+, DSL: dying gasp, VDSL2 (профілі 8a/b/c/d, 12a/b, 17a), VDSL2 Vectoring, ADSL Annex A/B (G.992.1/3/5), ADSL Annex M, Inline PoE: опціональний адаптер PoE 802.3af/at для 4 портів, живлення: 100–240 VAC, 50/60 Hz, вихід 12 VDC, макс. 66W, PoE: 125W PSU (1100-8P), 115W PSU (1100-4P), зовнішній вихід 48 VDC, USB 3.0 з підтримкою eToken та USB-флеш, LED-індикатори: WWAN, SIM, RSSI, 3G/LTE, GPS, GE WAN link/speed, FE LAN link/speed, розміри: 44×323×244 мм (LTE моделі), 42×323×230 мм (non-LTE), вага 2.59 kg, сертифікації безпеки: UL 60950-1, CSA 60950-1, EN 60950-1, IEC 60950-1, EMC випромінення: EN55022, CISPR22, FCC Part 15, ICES003, VCCI-V-3, AS/NZS CISPR22, CNS13438, EN300-386, EN61000-3-2/3-3/6-1, EMC імунітет: EN55024 (EN61000-4-2/3/4/5/6/11), EN300-386, радіо-імунітет: EN301489-1/7/24, стільникові стандарти: EN301908-1/2/13, EN301511, FCC Part 22/24, температури: не робоча −0°…65°C, робоча 0…40°C, вологість: не робоча 5–95%, робоча 10–85%, висота: зберігання до 4570 м, робота до 3000 м.</t>
    </r>
  </si>
  <si>
    <r>
      <rPr>
        <b/>
        <sz val="12"/>
        <rFont val="Calibri"/>
        <family val="2"/>
        <scheme val="minor"/>
      </rPr>
      <t xml:space="preserve">Dahua DH-TAM1GT1GT-30 PoE+ Midspan Injector
</t>
    </r>
    <r>
      <rPr>
        <sz val="12"/>
        <rFont val="Calibri"/>
        <family val="2"/>
        <scheme val="minor"/>
      </rPr>
      <t xml:space="preserve">
1 PoE port, 1×RJ45 (1000M) DownLink with PoE support, 1×RJ45 (1000M) Uplink, LED indication PD (green — power supplied), PWR (green — device operating), humidity 10–90% RH, number of PoE ports 1, PoE power consumption ≤30 W, PoE protocols IEEE802.3af/IEEE802.3at, device type PoE injector, power AC 100–240 V, operating temperature –10°C…+55°C, dimensions 132×60×33 mm, weight 250 g.</t>
    </r>
  </si>
  <si>
    <r>
      <rPr>
        <b/>
        <sz val="12"/>
        <rFont val="Calibri"/>
        <family val="2"/>
        <scheme val="minor"/>
      </rPr>
      <t xml:space="preserve">Мідспан-інжектор Dahua DH-TAM1GT1GT-30 PoE+
</t>
    </r>
    <r>
      <rPr>
        <sz val="12"/>
        <rFont val="Calibri"/>
        <family val="2"/>
        <scheme val="minor"/>
      </rPr>
      <t xml:space="preserve">
1 PoE порт, 1×RJ45 (1000M) DownLink с поддержкой PoE, 1×RJ45 (1000M) Uplink, LED-индикация PD (зелёный — питание подается), PWR (зелёный — устройство работает), влажность 10–90% RH, количество PoE портов 1, потребляемая мощность PoE ≤30 Вт, протоколы PoE IEEE802.3af/IEEE802.3at, тип устройства PoE-инжектор, питание AC 100–240 В, рабочая температура –10°C…+55°C, размеры 132×60×33 мм, вес 250 г.</t>
    </r>
  </si>
  <si>
    <r>
      <rPr>
        <b/>
        <sz val="12"/>
        <rFont val="Calibri"/>
        <family val="2"/>
        <scheme val="minor"/>
      </rPr>
      <t xml:space="preserve">Server cabinet 12U 600x600 mm
</t>
    </r>
    <r>
      <rPr>
        <sz val="12"/>
        <rFont val="Calibri"/>
        <family val="2"/>
        <scheme val="minor"/>
      </rPr>
      <t xml:space="preserve">
Working height - 12U, Width - 600mm, Depth - 600mm, Maximum working depth for equipment installation - 593mm, Metal thickness of body parts - 1 mm, Design - collapsible, Maximum load - 60 kg, 19" Rails - 2 pairs, front and rear, depth adjustable</t>
    </r>
  </si>
  <si>
    <r>
      <rPr>
        <b/>
        <sz val="12"/>
        <rFont val="Calibri"/>
        <family val="2"/>
        <scheme val="minor"/>
      </rPr>
      <t xml:space="preserve">Шафа серверна 12U 600х600 мм
</t>
    </r>
    <r>
      <rPr>
        <sz val="12"/>
        <rFont val="Calibri"/>
        <family val="2"/>
        <scheme val="minor"/>
      </rPr>
      <t xml:space="preserve">
Робоча висота - 12U, Ширина – 600мм, Глибина – 600мм, Максимальна робоча глибина для встановлення обладнання – 593мм, Товщина металу деталей корпусу – 1 мм, Конструктив - розбірний, Максимальне навантаження – 60 кг, 19" Річки - 2 пари, передні та задні, регульовані по глибині</t>
    </r>
  </si>
  <si>
    <t>Subtotal for LOT 2 | Проміжний підсумок ЛОТ 2</t>
  </si>
  <si>
    <t>LOT 3 (Обладнання для збору даних) / ЛОТ 3 (Data Collection Equipment)</t>
  </si>
  <si>
    <r>
      <rPr>
        <b/>
        <sz val="12"/>
        <rFont val="Calibri"/>
        <family val="2"/>
        <scheme val="minor"/>
      </rPr>
      <t>Zebra TC27 6/64GB data collection terminal on Android</t>
    </r>
    <r>
      <rPr>
        <sz val="12"/>
        <rFont val="Calibri"/>
        <family val="2"/>
        <scheme val="minor"/>
      </rPr>
      <t xml:space="preserve">
6.0“ display, FullHD (2160×1080), Bluetooth, 3G/4G, NFC, Wi-Fi 6, 5G, 1 SIM, Android 13, Qualcomm Snapdragon 5430 2.1 GHz processor, 6GB/64GB memory, operating temperature -10°C to +50°C, 3800 mAh battery, IP65 protection class, dimensions 165×76.3×12.5 mm, weight 0.236 kg, 12-month warranty, MicroSD slot, 2D imager reader, 16 MPx camera, on-screen touch keyboard.</t>
    </r>
  </si>
  <si>
    <r>
      <rPr>
        <b/>
        <sz val="12"/>
        <rFont val="Calibri"/>
        <family val="2"/>
        <scheme val="minor"/>
      </rPr>
      <t>Термінал збору даних Zebra TC27 6/64GB на Android</t>
    </r>
    <r>
      <rPr>
        <sz val="12"/>
        <rFont val="Calibri"/>
        <family val="2"/>
        <scheme val="minor"/>
      </rPr>
      <t xml:space="preserve">
6.0" дисплей, FullHD (2160×1080), Bluetooth, 3G/4G, NFC, Wi-Fi 6, 5G, 1 SIM, Android 13, процесор Qualcomm Snapdragon 5430 2.1 GHz, пам'ять 6GB/64GB, робоча температура -10°C до +50°C, акумулятор 3800 мАг, клас захисту IP65, габарити 165×76.3×12.5 мм, вага 0.236 кг, гарантія 12 місяців, MicroSD слот, зчитувач 2D іміджер, камера 16 MPx, екранна сенсорна клавіатура.</t>
    </r>
  </si>
  <si>
    <t>Subtotal for LOT 3 | Проміжний підсумок ЛОТ 3</t>
  </si>
  <si>
    <t>LOT 4 (Джерело безперебойного живлення) / ЛОТ 4 (Uninterruptible Power Supply)</t>
  </si>
  <si>
    <r>
      <rPr>
        <b/>
        <sz val="12"/>
        <rFont val="Calibri"/>
        <family val="2"/>
        <scheme val="minor"/>
      </rPr>
      <t>Prologix 1500 Uninterruptible Power Supply</t>
    </r>
    <r>
      <rPr>
        <b/>
        <sz val="12"/>
        <color rgb="FFFF0000"/>
        <rFont val="Calibri"/>
        <family val="2"/>
        <scheme val="minor"/>
      </rPr>
      <t xml:space="preserve"> or equivalent</t>
    </r>
    <r>
      <rPr>
        <b/>
        <sz val="12"/>
        <rFont val="Calibri"/>
        <family val="2"/>
        <scheme val="minor"/>
      </rPr>
      <t xml:space="preserve">
</t>
    </r>
    <r>
      <rPr>
        <sz val="12"/>
        <rFont val="Calibri"/>
        <family val="2"/>
        <scheme val="minor"/>
      </rPr>
      <t xml:space="preserve">
simulated sine wave, Line-Interactive, active power 900 W, switching time 2–6 ms, input voltage 160–290 V, full power 1500 VA, output voltage 220–240 V ±10%, black color, plastic casing, dimensions 130×182×320 mm, weight 10.4 kg, USB port available, LCD display absent, internal battery, number of batteries 2, battery capacity 2×9 Ah, terminals for external batteries absent, operating time at 50% load — 10 min, overload protection available, 4 Schuko sockets, 4 output sockets in total, no IEC sockets.</t>
    </r>
  </si>
  <si>
    <r>
      <rPr>
        <b/>
        <sz val="12"/>
        <rFont val="Calibri"/>
        <family val="2"/>
        <scheme val="minor"/>
      </rPr>
      <t>Джерело безперебійного живлення Prologix 1500</t>
    </r>
    <r>
      <rPr>
        <b/>
        <sz val="12"/>
        <color rgb="FFFF0000"/>
        <rFont val="Calibri"/>
        <family val="2"/>
        <scheme val="minor"/>
      </rPr>
      <t xml:space="preserve"> або еквівалент</t>
    </r>
    <r>
      <rPr>
        <sz val="12"/>
        <color rgb="FFFF0000"/>
        <rFont val="Calibri"/>
        <family val="2"/>
        <scheme val="minor"/>
      </rPr>
      <t xml:space="preserve"> </t>
    </r>
    <r>
      <rPr>
        <sz val="12"/>
        <rFont val="Calibri"/>
        <family val="2"/>
        <scheme val="minor"/>
      </rPr>
      <t xml:space="preserve">
модельована синусоїда, лінійно-інтерактивний (Line-Interactive), активна потужність 900 Вт, час перемикання 2–6 мс, вхідна напруга 160–290 В, повна потужність 1500 VA, вихідна напруга 220–240 В ±10%, чорний колір, корпус із пластику, габарити 130×182×320 мм, вага 10.4 кг, USB-порт є, РК-дисплей відсутній, внутрішня батарея, кількість батарей 2, ємність батарей 2×9 А·год, клеми для зовнішніх АКБ відсутні, час роботи при 50% навантаженні — 10 хв, захист від перевантаження є, 4 розетки Schuko, 4 вихідні розетки загалом, IEC-розеток немає.</t>
    </r>
  </si>
  <si>
    <t>Subtotal for LOT 4 | Проміжний підсумок ЛОТ 3</t>
  </si>
  <si>
    <t>Total amount VAT excl. |
Загальна сума без ПДВ</t>
  </si>
  <si>
    <r>
      <rPr>
        <b/>
        <sz val="14"/>
        <color rgb="FF000000"/>
        <rFont val="Calibri"/>
        <scheme val="minor"/>
      </rPr>
      <t>Core note 1:</t>
    </r>
    <r>
      <rPr>
        <sz val="14"/>
        <color rgb="FF000000"/>
        <rFont val="Calibri"/>
        <scheme val="minor"/>
      </rPr>
      <t xml:space="preserve"> Delivery destination - Kyiv region.The contractual delivery address will be provided to the successful bidder in the purchase order. /
</t>
    </r>
    <r>
      <rPr>
        <b/>
        <sz val="14"/>
        <color rgb="FF000000"/>
        <rFont val="Calibri"/>
        <scheme val="minor"/>
      </rPr>
      <t>Основна примітка 1:</t>
    </r>
    <r>
      <rPr>
        <sz val="14"/>
        <color rgb="FF000000"/>
        <rFont val="Calibri"/>
        <scheme val="minor"/>
      </rPr>
      <t xml:space="preserve"> Місце доставки - Київська область. Контрактна адреса доставки буде надана переможцю тендеру в договорі про закупівлю.
</t>
    </r>
    <r>
      <rPr>
        <b/>
        <sz val="14"/>
        <color rgb="FF000000"/>
        <rFont val="Calibri"/>
        <scheme val="minor"/>
      </rPr>
      <t>Core note 2:</t>
    </r>
    <r>
      <rPr>
        <sz val="14"/>
        <color rgb="FF000000"/>
        <rFont val="Calibri"/>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rgb="FFFF0000"/>
        <rFont val="Calibri"/>
        <scheme val="minor"/>
      </rPr>
      <t>56.7796 UAH</t>
    </r>
    <r>
      <rPr>
        <sz val="14"/>
        <color rgb="FF000000"/>
        <rFont val="Calibri"/>
        <scheme val="minor"/>
      </rPr>
      <t xml:space="preserve">./ 
</t>
    </r>
    <r>
      <rPr>
        <b/>
        <sz val="14"/>
        <color rgb="FF000000"/>
        <rFont val="Calibri"/>
        <scheme val="minor"/>
      </rPr>
      <t>Основна примітка 2:</t>
    </r>
    <r>
      <rPr>
        <sz val="14"/>
        <color rgb="FF000000"/>
        <rFont val="Calibri"/>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rgb="FFFF0000"/>
        <rFont val="Calibri"/>
        <scheme val="minor"/>
      </rPr>
      <t>56.7796 грн</t>
    </r>
    <r>
      <rPr>
        <sz val="14"/>
        <color rgb="FF000000"/>
        <rFont val="Calibri"/>
        <scheme val="minor"/>
      </rPr>
      <t xml:space="preserve">.
</t>
    </r>
    <r>
      <rPr>
        <b/>
        <sz val="14"/>
        <color rgb="FF000000"/>
        <rFont val="Calibri"/>
        <scheme val="minor"/>
      </rPr>
      <t xml:space="preserve">General notes: / Загальні примітки:
</t>
    </r>
    <r>
      <rPr>
        <sz val="14"/>
        <color rgb="FF000000"/>
        <rFont val="Calibri"/>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t>
    </r>
    <r>
      <rPr>
        <b/>
        <sz val="14"/>
        <color rgb="FF000000"/>
        <rFont val="Calibri"/>
        <scheme val="minor"/>
      </rPr>
      <t>•</t>
    </r>
    <r>
      <rPr>
        <sz val="14"/>
        <color rgb="FF000000"/>
        <rFont val="Calibri"/>
        <scheme val="minor"/>
      </rPr>
      <t xml:space="preserve">	Unit prices must include applicable delivery/unloading costs and local taxes, excluding VAT.  / 
3•	Ціни повинні включати відповідні витрати на 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</si>
  <si>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</si>
  <si>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2020): | 
Умови постачання (ІНКОТЕРМС 2020):</t>
  </si>
  <si>
    <t>DDP Kyiv|Київ</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</si>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</sst>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sz val="12"/>
      <name val="Calibri"/>
      <family val="2"/>
      <scheme val="minor"/>
    </font>
    <font>
      <sz val="14"/>
      <color rgb="FF000000"/>
      <name val="Calibri"/>
      <family val="2"/>
      <scheme val="minor"/>
    </font>
    <font>
      <b/>
      <sz val="14"/>
      <name val="Calibri"/>
      <family val="2"/>
      <scheme val="minor"/>
    </font>
    <font>
      <b/>
      <sz val="12"/>
      <color rgb="FF00233D"/>
      <name val="Calibri"/>
      <family val="2"/>
      <scheme val="minor"/>
    </font>
    <font>
      <b/>
      <sz val="12"/>
      <color rgb="FFFF0000"/>
      <name val="Calibri"/>
      <family val="2"/>
      <scheme val="minor"/>
    </font>
    <font>
      <sz val="12"/>
      <color rgb="FFFF0000"/>
      <name val="Calibri"/>
      <family val="2"/>
      <scheme val="minor"/>
    </font>
    <font>
      <b/>
      <i/>
      <sz val="16"/>
      <color rgb="FF006ECE"/>
      <name val="Calibri"/>
      <family val="2"/>
      <scheme val="minor"/>
    </font>
    <font>
      <b/>
      <sz val="14"/>
      <color rgb="FF000000"/>
      <name val="Calibri"/>
      <scheme val="minor"/>
    </font>
    <font>
      <sz val="14"/>
      <color rgb="FF000000"/>
      <name val="Calibri"/>
      <scheme val="minor"/>
    </font>
    <font>
      <b/>
      <u/>
      <sz val="14"/>
      <color rgb="FFFF0000"/>
      <name val="Calibri"/>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6ECE"/>
        <bgColor indexed="64"/>
      </patternFill>
    </fill>
    <fill>
      <patternFill patternType="solid">
        <fgColor rgb="FFE9F7FF"/>
        <bgColor theme="4" tint="0.79998168889431442"/>
      </patternFill>
    </fill>
    <fill>
      <patternFill patternType="solid">
        <fgColor rgb="FFE9F7FF"/>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s>
  <cellStyleXfs count="7">
    <xf numFmtId="0" fontId="0" fillId="0" borderId="0"/>
    <xf numFmtId="164" fontId="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3" fillId="0" borderId="0"/>
    <xf numFmtId="0" fontId="2" fillId="0" borderId="0"/>
    <xf numFmtId="164" fontId="2" fillId="0" borderId="0" applyFont="0" applyFill="0" applyBorder="0" applyAlignment="0" applyProtection="0"/>
  </cellStyleXfs>
  <cellXfs count="89">
    <xf numFmtId="0" fontId="0" fillId="0" borderId="0" xfId="0"/>
    <xf numFmtId="0" fontId="4"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horizontal="center" vertical="center" wrapText="1"/>
    </xf>
    <xf numFmtId="0" fontId="0" fillId="0" borderId="1" xfId="0" applyBorder="1"/>
    <xf numFmtId="164" fontId="5"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1" fillId="3" borderId="1" xfId="0" applyFont="1" applyFill="1" applyBorder="1" applyAlignment="1">
      <alignment horizontal="center" vertical="center"/>
    </xf>
    <xf numFmtId="4" fontId="13" fillId="0" borderId="0" xfId="0" applyNumberFormat="1" applyFont="1"/>
    <xf numFmtId="4" fontId="11" fillId="0" borderId="1" xfId="0" applyNumberFormat="1" applyFont="1" applyBorder="1"/>
    <xf numFmtId="0" fontId="9" fillId="2" borderId="7" xfId="0" applyFont="1" applyFill="1" applyBorder="1" applyAlignment="1">
      <alignment horizontal="centerContinuous" vertical="center" wrapText="1"/>
    </xf>
    <xf numFmtId="0" fontId="6" fillId="2" borderId="7" xfId="0" applyFont="1" applyFill="1" applyBorder="1" applyAlignment="1">
      <alignment horizontal="centerContinuous" vertical="center"/>
    </xf>
    <xf numFmtId="0" fontId="5" fillId="0" borderId="7" xfId="0" applyFont="1" applyBorder="1" applyAlignment="1">
      <alignment vertical="top"/>
    </xf>
    <xf numFmtId="0" fontId="12" fillId="2" borderId="10" xfId="0" applyFont="1" applyFill="1" applyBorder="1" applyAlignment="1">
      <alignment horizontal="left" vertical="top" wrapText="1"/>
    </xf>
    <xf numFmtId="2" fontId="15" fillId="2" borderId="11" xfId="1" applyNumberFormat="1" applyFont="1" applyFill="1" applyBorder="1" applyAlignment="1">
      <alignment horizontal="center" vertical="center"/>
    </xf>
    <xf numFmtId="0" fontId="2" fillId="0" borderId="0" xfId="5"/>
    <xf numFmtId="0" fontId="19" fillId="2" borderId="0" xfId="5" applyFont="1" applyFill="1" applyAlignment="1">
      <alignment vertical="top"/>
    </xf>
    <xf numFmtId="0" fontId="5" fillId="0" borderId="14" xfId="0" applyFont="1" applyBorder="1" applyAlignment="1">
      <alignment vertical="top"/>
    </xf>
    <xf numFmtId="0" fontId="9" fillId="2" borderId="15" xfId="0" applyFont="1" applyFill="1" applyBorder="1" applyAlignment="1">
      <alignment horizontal="centerContinuous" vertical="center" wrapText="1"/>
    </xf>
    <xf numFmtId="0" fontId="5" fillId="0" borderId="16" xfId="0" applyFont="1" applyBorder="1" applyAlignment="1">
      <alignment vertical="top"/>
    </xf>
    <xf numFmtId="2" fontId="15" fillId="2" borderId="18" xfId="1" applyNumberFormat="1" applyFont="1" applyFill="1" applyBorder="1" applyAlignment="1">
      <alignment horizontal="center" vertical="center"/>
    </xf>
    <xf numFmtId="0" fontId="5" fillId="0" borderId="21" xfId="0" applyFont="1" applyBorder="1" applyAlignment="1">
      <alignment vertical="top"/>
    </xf>
    <xf numFmtId="0" fontId="5" fillId="0" borderId="22" xfId="0" applyFont="1" applyBorder="1" applyAlignment="1">
      <alignment vertical="top"/>
    </xf>
    <xf numFmtId="0" fontId="15" fillId="0" borderId="0" xfId="0" applyFont="1" applyAlignment="1">
      <alignment vertical="top"/>
    </xf>
    <xf numFmtId="0" fontId="8" fillId="4" borderId="2" xfId="0" applyFont="1" applyFill="1" applyBorder="1" applyAlignment="1">
      <alignment horizontal="center" vertical="center" wrapText="1"/>
    </xf>
    <xf numFmtId="2" fontId="23" fillId="6" borderId="24" xfId="1" applyNumberFormat="1" applyFont="1" applyFill="1" applyBorder="1" applyAlignment="1">
      <alignment horizontal="center" vertical="center"/>
    </xf>
    <xf numFmtId="0" fontId="16" fillId="2" borderId="17" xfId="0" applyFont="1" applyFill="1" applyBorder="1" applyAlignment="1">
      <alignment horizontal="center" vertical="center" wrapText="1"/>
    </xf>
    <xf numFmtId="0" fontId="16" fillId="2" borderId="8" xfId="0" applyFont="1" applyFill="1" applyBorder="1" applyAlignment="1">
      <alignment horizontal="left" vertical="top" wrapText="1"/>
    </xf>
    <xf numFmtId="0" fontId="16" fillId="2" borderId="8" xfId="0" applyFont="1" applyFill="1" applyBorder="1" applyAlignment="1">
      <alignment horizontal="center" vertical="center" wrapText="1"/>
    </xf>
    <xf numFmtId="0" fontId="16" fillId="0" borderId="17" xfId="0" applyFont="1" applyBorder="1" applyAlignment="1">
      <alignment horizontal="center" vertical="center" wrapText="1"/>
    </xf>
    <xf numFmtId="0" fontId="16" fillId="0" borderId="8" xfId="0" applyFont="1" applyBorder="1" applyAlignment="1">
      <alignment horizontal="left" vertical="top" wrapText="1"/>
    </xf>
    <xf numFmtId="0" fontId="16" fillId="0" borderId="8" xfId="0" applyFont="1" applyBorder="1" applyAlignment="1">
      <alignment horizontal="center" vertical="center" wrapText="1"/>
    </xf>
    <xf numFmtId="2" fontId="14" fillId="4" borderId="20" xfId="1" applyNumberFormat="1" applyFont="1" applyFill="1" applyBorder="1" applyAlignment="1">
      <alignment horizontal="center" vertical="center"/>
    </xf>
    <xf numFmtId="0" fontId="26" fillId="0" borderId="25" xfId="5" applyFont="1" applyBorder="1" applyAlignment="1">
      <alignment horizontal="left" vertical="center" wrapText="1"/>
    </xf>
    <xf numFmtId="0" fontId="26" fillId="0" borderId="26" xfId="5" applyFont="1" applyBorder="1" applyAlignment="1">
      <alignment horizontal="left" vertical="center" wrapText="1"/>
    </xf>
    <xf numFmtId="0" fontId="26" fillId="0" borderId="27" xfId="5" applyFont="1" applyBorder="1" applyAlignment="1">
      <alignment horizontal="left" vertical="center" wrapText="1"/>
    </xf>
    <xf numFmtId="0" fontId="18" fillId="2" borderId="21" xfId="5" applyFont="1" applyFill="1" applyBorder="1" applyAlignment="1">
      <alignment horizontal="right" vertical="center" wrapText="1"/>
    </xf>
    <xf numFmtId="0" fontId="18" fillId="2" borderId="0" xfId="5" applyFont="1" applyFill="1" applyAlignment="1">
      <alignment horizontal="right" vertical="center" wrapText="1"/>
    </xf>
    <xf numFmtId="0" fontId="18" fillId="2" borderId="6" xfId="5" applyFont="1" applyFill="1" applyBorder="1" applyAlignment="1">
      <alignment horizontal="right" vertical="center" wrapText="1"/>
    </xf>
    <xf numFmtId="0" fontId="22" fillId="2" borderId="21" xfId="5" applyFont="1" applyFill="1" applyBorder="1" applyAlignment="1">
      <alignment horizontal="right" vertical="center" wrapText="1"/>
    </xf>
    <xf numFmtId="0" fontId="22" fillId="2" borderId="0" xfId="5" applyFont="1" applyFill="1" applyAlignment="1">
      <alignment horizontal="right" vertical="center" wrapText="1"/>
    </xf>
    <xf numFmtId="0" fontId="22" fillId="2" borderId="6" xfId="5" applyFont="1" applyFill="1" applyBorder="1" applyAlignment="1">
      <alignment horizontal="right" vertical="center" wrapText="1"/>
    </xf>
    <xf numFmtId="0" fontId="18" fillId="2" borderId="21" xfId="5" applyFont="1" applyFill="1" applyBorder="1" applyAlignment="1">
      <alignment horizontal="right" vertical="center"/>
    </xf>
    <xf numFmtId="0" fontId="18" fillId="2" borderId="0" xfId="5" applyFont="1" applyFill="1" applyAlignment="1">
      <alignment horizontal="right" vertical="center"/>
    </xf>
    <xf numFmtId="0" fontId="18" fillId="2" borderId="6" xfId="5" applyFont="1" applyFill="1" applyBorder="1" applyAlignment="1">
      <alignment horizontal="right" vertical="center"/>
    </xf>
    <xf numFmtId="0" fontId="18" fillId="2" borderId="1" xfId="5" applyFont="1" applyFill="1" applyBorder="1" applyAlignment="1">
      <alignment horizontal="center" vertical="center"/>
    </xf>
    <xf numFmtId="0" fontId="18" fillId="2" borderId="24" xfId="5" applyFont="1" applyFill="1" applyBorder="1" applyAlignment="1">
      <alignment horizontal="center" vertical="center"/>
    </xf>
    <xf numFmtId="0" fontId="18" fillId="2" borderId="1" xfId="5" applyFont="1" applyFill="1" applyBorder="1" applyAlignment="1">
      <alignment horizontal="center" vertical="center" wrapText="1"/>
    </xf>
    <xf numFmtId="0" fontId="18" fillId="2" borderId="24" xfId="5" applyFont="1" applyFill="1" applyBorder="1" applyAlignment="1">
      <alignment horizontal="center" vertical="center" wrapText="1"/>
    </xf>
    <xf numFmtId="0" fontId="18" fillId="2" borderId="15" xfId="5" applyFont="1" applyFill="1" applyBorder="1" applyAlignment="1">
      <alignment horizontal="right" vertical="center" wrapText="1"/>
    </xf>
    <xf numFmtId="0" fontId="18" fillId="2" borderId="7" xfId="5" applyFont="1" applyFill="1" applyBorder="1" applyAlignment="1">
      <alignment horizontal="right" vertical="center" wrapText="1"/>
    </xf>
    <xf numFmtId="0" fontId="18" fillId="2" borderId="5" xfId="5" applyFont="1" applyFill="1" applyBorder="1" applyAlignment="1">
      <alignment horizontal="righ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1" fillId="0" borderId="3" xfId="5" applyFont="1" applyBorder="1" applyAlignment="1">
      <alignment horizontal="left" vertical="top" wrapText="1"/>
    </xf>
    <xf numFmtId="0" fontId="21" fillId="0" borderId="20" xfId="5" applyFont="1" applyBorder="1" applyAlignment="1">
      <alignment horizontal="left" vertical="top" wrapText="1"/>
    </xf>
    <xf numFmtId="0" fontId="14" fillId="4" borderId="17" xfId="5" applyFont="1" applyFill="1" applyBorder="1" applyAlignment="1">
      <alignment horizontal="right" vertical="top"/>
    </xf>
    <xf numFmtId="0" fontId="14" fillId="4" borderId="9" xfId="5" applyFont="1" applyFill="1" applyBorder="1" applyAlignment="1">
      <alignment horizontal="right" vertical="top"/>
    </xf>
    <xf numFmtId="0" fontId="14" fillId="4" borderId="23" xfId="5" applyFont="1" applyFill="1" applyBorder="1" applyAlignment="1">
      <alignment horizontal="right" vertical="top"/>
    </xf>
    <xf numFmtId="0" fontId="22" fillId="2" borderId="1" xfId="5" applyFont="1" applyFill="1" applyBorder="1" applyAlignment="1">
      <alignment horizontal="center" vertical="center" wrapText="1"/>
    </xf>
    <xf numFmtId="0" fontId="22" fillId="2" borderId="24" xfId="5" applyFont="1" applyFill="1" applyBorder="1" applyAlignment="1">
      <alignment horizontal="center" vertical="center" wrapText="1"/>
    </xf>
    <xf numFmtId="0" fontId="18" fillId="0" borderId="1" xfId="5" applyFont="1" applyBorder="1" applyAlignment="1">
      <alignment horizontal="center" vertical="center"/>
    </xf>
    <xf numFmtId="0" fontId="18" fillId="0" borderId="24" xfId="5" applyFont="1" applyBorder="1" applyAlignment="1">
      <alignment horizontal="center" vertical="center"/>
    </xf>
    <xf numFmtId="0" fontId="23" fillId="5" borderId="28"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5" fillId="0" borderId="11" xfId="0" applyFont="1" applyBorder="1" applyAlignment="1">
      <alignment horizontal="center" vertical="top"/>
    </xf>
    <xf numFmtId="0" fontId="5" fillId="0" borderId="18" xfId="0" applyFont="1" applyBorder="1" applyAlignment="1">
      <alignment horizontal="center" vertical="top"/>
    </xf>
    <xf numFmtId="0" fontId="23" fillId="5" borderId="15"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16" xfId="0" applyFont="1" applyFill="1" applyBorder="1" applyAlignment="1">
      <alignment horizontal="center" vertical="center" wrapText="1"/>
    </xf>
    <xf numFmtId="39" fontId="14" fillId="4" borderId="19" xfId="1" applyNumberFormat="1" applyFont="1" applyFill="1" applyBorder="1" applyAlignment="1">
      <alignment horizontal="right" vertical="center"/>
    </xf>
    <xf numFmtId="39" fontId="14" fillId="4" borderId="3" xfId="1" applyNumberFormat="1" applyFont="1" applyFill="1" applyBorder="1" applyAlignment="1">
      <alignment horizontal="right" vertical="center"/>
    </xf>
    <xf numFmtId="39" fontId="14" fillId="4" borderId="4" xfId="1" applyNumberFormat="1" applyFont="1" applyFill="1" applyBorder="1" applyAlignment="1">
      <alignment horizontal="right" vertical="center"/>
    </xf>
    <xf numFmtId="0" fontId="23" fillId="5" borderId="28" xfId="0" applyFont="1" applyFill="1" applyBorder="1" applyAlignment="1">
      <alignment horizontal="right" vertical="center" wrapText="1"/>
    </xf>
    <xf numFmtId="0" fontId="23" fillId="5" borderId="1" xfId="0" applyFont="1" applyFill="1" applyBorder="1" applyAlignment="1">
      <alignment horizontal="right" vertical="center" wrapText="1"/>
    </xf>
    <xf numFmtId="0" fontId="0" fillId="3" borderId="3" xfId="0" applyFill="1" applyBorder="1" applyAlignment="1">
      <alignment horizontal="center"/>
    </xf>
    <xf numFmtId="0" fontId="0" fillId="3" borderId="4" xfId="0" applyFill="1" applyBorder="1" applyAlignment="1">
      <alignment horizontal="center"/>
    </xf>
    <xf numFmtId="0" fontId="28" fillId="0" borderId="19" xfId="5" applyFont="1" applyBorder="1" applyAlignment="1">
      <alignment horizontal="left" vertical="top" wrapText="1"/>
    </xf>
    <xf numFmtId="0" fontId="1" fillId="2" borderId="8" xfId="0" applyFont="1" applyFill="1" applyBorder="1" applyAlignment="1">
      <alignment horizontal="left" vertical="top" wrapText="1"/>
    </xf>
    <xf numFmtId="0" fontId="1" fillId="2" borderId="8" xfId="0" applyFont="1" applyFill="1" applyBorder="1" applyAlignment="1">
      <alignment horizontal="center" vertical="center" wrapText="1"/>
    </xf>
    <xf numFmtId="0" fontId="1" fillId="0" borderId="0" xfId="0" applyFont="1"/>
    <xf numFmtId="0" fontId="1" fillId="0" borderId="1" xfId="0" applyFont="1" applyBorder="1" applyAlignment="1">
      <alignment wrapText="1"/>
    </xf>
    <xf numFmtId="0" fontId="1" fillId="3" borderId="2" xfId="0" applyFont="1" applyFill="1" applyBorder="1" applyAlignment="1">
      <alignment horizontal="center"/>
    </xf>
    <xf numFmtId="0" fontId="1" fillId="0" borderId="1" xfId="0" applyFont="1" applyBorder="1"/>
    <xf numFmtId="0" fontId="1" fillId="0" borderId="1" xfId="0" applyFont="1" applyBorder="1" applyAlignment="1">
      <alignment vertical="center" wrapText="1"/>
    </xf>
  </cellXfs>
  <cellStyles count="7">
    <cellStyle name="Comma 2" xfId="6" xr:uid="{F64FDDF6-3F70-43FA-833B-146C5EDDB1AB}"/>
    <cellStyle name="Hyperlink 2" xfId="2" xr:uid="{00000000-0005-0000-0000-000000000000}"/>
    <cellStyle name="Normal 2" xfId="4" xr:uid="{6E72F082-D191-4B8F-A7F2-5B4BF619607D}"/>
    <cellStyle name="Normal 3" xfId="5" xr:uid="{752B3E9D-E024-4419-AD22-3183366377BC}"/>
    <cellStyle name="Гіперпосилання 2" xfId="3" xr:uid="{00000000-0005-0000-0000-000002000000}"/>
    <cellStyle name="Обычный" xfId="0" builtinId="0"/>
    <cellStyle name="Финансовый" xfId="1" builtinId="3"/>
  </cellStyles>
  <dxfs count="0"/>
  <tableStyles count="0" defaultTableStyle="TableStyleMedium2" defaultPivotStyle="PivotStyleLight16"/>
  <colors>
    <mruColors>
      <color rgb="FF006ECE"/>
      <color rgb="FFE9F7FF"/>
      <color rgb="FF00233D"/>
      <color rgb="FFE942C7"/>
      <color rgb="FF4442C7"/>
      <color rgb="FFC5C742"/>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20</xdr:row>
      <xdr:rowOff>0</xdr:rowOff>
    </xdr:from>
    <xdr:to>
      <xdr:col>6</xdr:col>
      <xdr:colOff>304800</xdr:colOff>
      <xdr:row>21</xdr:row>
      <xdr:rowOff>136394</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20</xdr:row>
      <xdr:rowOff>0</xdr:rowOff>
    </xdr:from>
    <xdr:to>
      <xdr:col>6</xdr:col>
      <xdr:colOff>304800</xdr:colOff>
      <xdr:row>21</xdr:row>
      <xdr:rowOff>136394</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20</xdr:row>
      <xdr:rowOff>0</xdr:rowOff>
    </xdr:from>
    <xdr:to>
      <xdr:col>6</xdr:col>
      <xdr:colOff>304800</xdr:colOff>
      <xdr:row>21</xdr:row>
      <xdr:rowOff>136394</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20</xdr:row>
      <xdr:rowOff>0</xdr:rowOff>
    </xdr:from>
    <xdr:to>
      <xdr:col>6</xdr:col>
      <xdr:colOff>304800</xdr:colOff>
      <xdr:row>21</xdr:row>
      <xdr:rowOff>136394</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20</xdr:row>
      <xdr:rowOff>0</xdr:rowOff>
    </xdr:from>
    <xdr:to>
      <xdr:col>6</xdr:col>
      <xdr:colOff>304800</xdr:colOff>
      <xdr:row>21</xdr:row>
      <xdr:rowOff>136394</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20</xdr:row>
      <xdr:rowOff>0</xdr:rowOff>
    </xdr:from>
    <xdr:to>
      <xdr:col>6</xdr:col>
      <xdr:colOff>304800</xdr:colOff>
      <xdr:row>21</xdr:row>
      <xdr:rowOff>136394</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20</xdr:row>
      <xdr:rowOff>0</xdr:rowOff>
    </xdr:from>
    <xdr:to>
      <xdr:col>6</xdr:col>
      <xdr:colOff>304800</xdr:colOff>
      <xdr:row>21</xdr:row>
      <xdr:rowOff>136394</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20</xdr:row>
      <xdr:rowOff>0</xdr:rowOff>
    </xdr:from>
    <xdr:to>
      <xdr:col>6</xdr:col>
      <xdr:colOff>304800</xdr:colOff>
      <xdr:row>21</xdr:row>
      <xdr:rowOff>136394</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20</xdr:row>
      <xdr:rowOff>0</xdr:rowOff>
    </xdr:from>
    <xdr:to>
      <xdr:col>6</xdr:col>
      <xdr:colOff>304800</xdr:colOff>
      <xdr:row>21</xdr:row>
      <xdr:rowOff>136394</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20</xdr:row>
      <xdr:rowOff>0</xdr:rowOff>
    </xdr:from>
    <xdr:to>
      <xdr:col>6</xdr:col>
      <xdr:colOff>304800</xdr:colOff>
      <xdr:row>21</xdr:row>
      <xdr:rowOff>136394</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20</xdr:row>
      <xdr:rowOff>0</xdr:rowOff>
    </xdr:from>
    <xdr:to>
      <xdr:col>6</xdr:col>
      <xdr:colOff>304800</xdr:colOff>
      <xdr:row>21</xdr:row>
      <xdr:rowOff>136394</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20</xdr:row>
      <xdr:rowOff>0</xdr:rowOff>
    </xdr:from>
    <xdr:to>
      <xdr:col>6</xdr:col>
      <xdr:colOff>304800</xdr:colOff>
      <xdr:row>21</xdr:row>
      <xdr:rowOff>136394</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20</xdr:row>
      <xdr:rowOff>0</xdr:rowOff>
    </xdr:from>
    <xdr:to>
      <xdr:col>6</xdr:col>
      <xdr:colOff>304800</xdr:colOff>
      <xdr:row>21</xdr:row>
      <xdr:rowOff>136394</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6"/>
  <sheetViews>
    <sheetView tabSelected="1" zoomScale="70" zoomScaleNormal="70" zoomScaleSheetLayoutView="85" zoomScalePageLayoutView="55" workbookViewId="0">
      <selection activeCell="C5" sqref="C5"/>
    </sheetView>
  </sheetViews>
  <sheetFormatPr defaultColWidth="9.125" defaultRowHeight="12.75"/>
  <cols>
    <col min="1" max="1" width="5.75" style="2" customWidth="1"/>
    <col min="2" max="3" width="70.75" style="3" customWidth="1"/>
    <col min="4" max="4" width="30.75" style="4" customWidth="1"/>
    <col min="5" max="5" width="37.75" style="2" customWidth="1"/>
    <col min="6" max="6" width="60.75" style="2" customWidth="1"/>
    <col min="7" max="7" width="25.75" style="6" customWidth="1"/>
    <col min="8" max="9" width="21.25" style="2" customWidth="1"/>
    <col min="10" max="16384" width="9.125" style="2"/>
  </cols>
  <sheetData>
    <row r="1" spans="1:9" ht="63.75" customHeight="1">
      <c r="A1" s="55" t="s">
        <v>0</v>
      </c>
      <c r="B1" s="56"/>
      <c r="C1" s="56"/>
      <c r="D1" s="56"/>
      <c r="E1" s="56"/>
      <c r="F1" s="56"/>
      <c r="G1" s="56"/>
      <c r="H1" s="56"/>
      <c r="I1" s="20"/>
    </row>
    <row r="2" spans="1:9" ht="7.5" customHeight="1">
      <c r="A2" s="21"/>
      <c r="B2" s="14"/>
      <c r="C2" s="13"/>
      <c r="D2" s="14"/>
      <c r="E2" s="14"/>
      <c r="F2" s="14"/>
      <c r="G2" s="14"/>
      <c r="H2" s="15"/>
      <c r="I2" s="22"/>
    </row>
    <row r="3" spans="1:9" s="1" customFormat="1" ht="105">
      <c r="A3" s="27" t="s">
        <v>1</v>
      </c>
      <c r="B3" s="27" t="s">
        <v>2</v>
      </c>
      <c r="C3" s="27" t="s">
        <v>3</v>
      </c>
      <c r="D3" s="27" t="s">
        <v>4</v>
      </c>
      <c r="E3" s="27" t="s">
        <v>5</v>
      </c>
      <c r="F3" s="27" t="s">
        <v>6</v>
      </c>
      <c r="G3" s="27" t="s">
        <v>7</v>
      </c>
      <c r="H3" s="27" t="s">
        <v>8</v>
      </c>
      <c r="I3" s="27" t="s">
        <v>9</v>
      </c>
    </row>
    <row r="4" spans="1:9" s="26" customFormat="1" ht="15.75">
      <c r="A4" s="71" t="s">
        <v>10</v>
      </c>
      <c r="B4" s="72"/>
      <c r="C4" s="72"/>
      <c r="D4" s="72"/>
      <c r="E4" s="72"/>
      <c r="F4" s="72"/>
      <c r="G4" s="72"/>
      <c r="H4" s="72"/>
      <c r="I4" s="73"/>
    </row>
    <row r="5" spans="1:9" ht="94.5">
      <c r="A5" s="29">
        <v>1.1000000000000001</v>
      </c>
      <c r="B5" s="30" t="s">
        <v>11</v>
      </c>
      <c r="C5" s="30" t="s">
        <v>12</v>
      </c>
      <c r="D5" s="31">
        <v>22</v>
      </c>
      <c r="E5" s="16"/>
      <c r="F5" s="82"/>
      <c r="G5" s="83"/>
      <c r="H5" s="17">
        <v>0</v>
      </c>
      <c r="I5" s="23">
        <f t="shared" ref="I5" si="0">D5*H5</f>
        <v>0</v>
      </c>
    </row>
    <row r="6" spans="1:9" s="26" customFormat="1" ht="15.75">
      <c r="A6" s="77" t="s">
        <v>13</v>
      </c>
      <c r="B6" s="78"/>
      <c r="C6" s="78"/>
      <c r="D6" s="78"/>
      <c r="E6" s="78"/>
      <c r="F6" s="78"/>
      <c r="G6" s="78"/>
      <c r="H6" s="78"/>
      <c r="I6" s="28">
        <f>SUM(I5:I5)</f>
        <v>0</v>
      </c>
    </row>
    <row r="7" spans="1:9" s="26" customFormat="1" ht="15.75">
      <c r="A7" s="66" t="s">
        <v>14</v>
      </c>
      <c r="B7" s="67"/>
      <c r="C7" s="67"/>
      <c r="D7" s="67"/>
      <c r="E7" s="67"/>
      <c r="F7" s="67"/>
      <c r="G7" s="67"/>
      <c r="H7" s="67"/>
      <c r="I7" s="68"/>
    </row>
    <row r="8" spans="1:9" ht="204.75">
      <c r="A8" s="29">
        <v>2.1</v>
      </c>
      <c r="B8" s="30" t="s">
        <v>15</v>
      </c>
      <c r="C8" s="30" t="s">
        <v>16</v>
      </c>
      <c r="D8" s="31">
        <v>20</v>
      </c>
      <c r="E8" s="16"/>
      <c r="F8" s="82"/>
      <c r="G8" s="83"/>
      <c r="H8" s="17">
        <v>0</v>
      </c>
      <c r="I8" s="23">
        <f>D8*H8</f>
        <v>0</v>
      </c>
    </row>
    <row r="9" spans="1:9" ht="409.5">
      <c r="A9" s="29">
        <v>2.2000000000000002</v>
      </c>
      <c r="B9" s="30" t="s">
        <v>17</v>
      </c>
      <c r="C9" s="30" t="s">
        <v>18</v>
      </c>
      <c r="D9" s="31">
        <v>20</v>
      </c>
      <c r="E9" s="16"/>
      <c r="F9" s="82"/>
      <c r="G9" s="83"/>
      <c r="H9" s="17">
        <v>0</v>
      </c>
      <c r="I9" s="23">
        <f>D9*H9</f>
        <v>0</v>
      </c>
    </row>
    <row r="10" spans="1:9" ht="409.5">
      <c r="A10" s="29">
        <v>2.2999999999999998</v>
      </c>
      <c r="B10" s="30" t="s">
        <v>19</v>
      </c>
      <c r="C10" s="30" t="s">
        <v>20</v>
      </c>
      <c r="D10" s="31">
        <v>20</v>
      </c>
      <c r="E10" s="16"/>
      <c r="F10" s="82"/>
      <c r="G10" s="83"/>
      <c r="H10" s="17">
        <v>0</v>
      </c>
      <c r="I10" s="23">
        <f t="shared" ref="I10:I12" si="1">D10*H10</f>
        <v>0</v>
      </c>
    </row>
    <row r="11" spans="1:9" ht="145.5" customHeight="1">
      <c r="A11" s="29">
        <v>2.4</v>
      </c>
      <c r="B11" s="30" t="s">
        <v>21</v>
      </c>
      <c r="C11" s="30" t="s">
        <v>22</v>
      </c>
      <c r="D11" s="31">
        <v>20</v>
      </c>
      <c r="E11" s="16"/>
      <c r="F11" s="82"/>
      <c r="G11" s="83"/>
      <c r="H11" s="17">
        <v>0</v>
      </c>
      <c r="I11" s="23">
        <f t="shared" si="1"/>
        <v>0</v>
      </c>
    </row>
    <row r="12" spans="1:9" ht="113.25" customHeight="1">
      <c r="A12" s="29">
        <v>2.5</v>
      </c>
      <c r="B12" s="30" t="s">
        <v>23</v>
      </c>
      <c r="C12" s="30" t="s">
        <v>24</v>
      </c>
      <c r="D12" s="31">
        <v>20</v>
      </c>
      <c r="E12" s="16"/>
      <c r="F12" s="82"/>
      <c r="G12" s="83"/>
      <c r="H12" s="17">
        <v>0</v>
      </c>
      <c r="I12" s="23">
        <f t="shared" si="1"/>
        <v>0</v>
      </c>
    </row>
    <row r="13" spans="1:9" s="26" customFormat="1" ht="15.75">
      <c r="A13" s="77" t="s">
        <v>25</v>
      </c>
      <c r="B13" s="78"/>
      <c r="C13" s="78"/>
      <c r="D13" s="78"/>
      <c r="E13" s="78"/>
      <c r="F13" s="78"/>
      <c r="G13" s="78"/>
      <c r="H13" s="78"/>
      <c r="I13" s="28">
        <f>SUM(I8:I12)</f>
        <v>0</v>
      </c>
    </row>
    <row r="14" spans="1:9" s="26" customFormat="1" ht="15.75">
      <c r="A14" s="71" t="s">
        <v>26</v>
      </c>
      <c r="B14" s="72"/>
      <c r="C14" s="72"/>
      <c r="D14" s="72"/>
      <c r="E14" s="72"/>
      <c r="F14" s="72"/>
      <c r="G14" s="72"/>
      <c r="H14" s="72"/>
      <c r="I14" s="73"/>
    </row>
    <row r="15" spans="1:9" ht="126">
      <c r="A15" s="29">
        <v>3.1</v>
      </c>
      <c r="B15" s="30" t="s">
        <v>27</v>
      </c>
      <c r="C15" s="30" t="s">
        <v>28</v>
      </c>
      <c r="D15" s="31">
        <v>14</v>
      </c>
      <c r="E15" s="16"/>
      <c r="F15" s="82"/>
      <c r="G15" s="83"/>
      <c r="H15" s="17">
        <v>0</v>
      </c>
      <c r="I15" s="23">
        <f t="shared" ref="I15" si="2">D15*H15</f>
        <v>0</v>
      </c>
    </row>
    <row r="16" spans="1:9" s="26" customFormat="1" ht="16.149999999999999" customHeight="1">
      <c r="A16" s="77" t="s">
        <v>29</v>
      </c>
      <c r="B16" s="78"/>
      <c r="C16" s="78"/>
      <c r="D16" s="78"/>
      <c r="E16" s="78"/>
      <c r="F16" s="78"/>
      <c r="G16" s="78"/>
      <c r="H16" s="78"/>
      <c r="I16" s="28">
        <f>SUM(I19:I19)</f>
        <v>0</v>
      </c>
    </row>
    <row r="17" spans="1:16" s="26" customFormat="1" ht="15.75">
      <c r="A17" s="71" t="s">
        <v>30</v>
      </c>
      <c r="B17" s="72"/>
      <c r="C17" s="72"/>
      <c r="D17" s="72"/>
      <c r="E17" s="72"/>
      <c r="F17" s="72"/>
      <c r="G17" s="72"/>
      <c r="H17" s="72"/>
      <c r="I17" s="73"/>
    </row>
    <row r="18" spans="1:16" ht="173.25">
      <c r="A18" s="32">
        <v>4.0999999999999996</v>
      </c>
      <c r="B18" s="33" t="s">
        <v>31</v>
      </c>
      <c r="C18" s="33" t="s">
        <v>32</v>
      </c>
      <c r="D18" s="34">
        <v>20</v>
      </c>
      <c r="E18" s="16"/>
      <c r="F18" s="82"/>
      <c r="G18" s="83"/>
      <c r="H18" s="17">
        <v>0</v>
      </c>
      <c r="I18" s="23">
        <f t="shared" ref="I18" si="3">D18*H18</f>
        <v>0</v>
      </c>
    </row>
    <row r="19" spans="1:16" s="26" customFormat="1" ht="16.149999999999999" customHeight="1">
      <c r="A19" s="77" t="s">
        <v>33</v>
      </c>
      <c r="B19" s="78"/>
      <c r="C19" s="78"/>
      <c r="D19" s="78"/>
      <c r="E19" s="78"/>
      <c r="F19" s="78"/>
      <c r="G19" s="78"/>
      <c r="H19" s="78"/>
      <c r="I19" s="28">
        <f>SUM(I18:I18)</f>
        <v>0</v>
      </c>
    </row>
    <row r="20" spans="1:16" ht="15.75">
      <c r="A20" s="74" t="s">
        <v>34</v>
      </c>
      <c r="B20" s="75"/>
      <c r="C20" s="75"/>
      <c r="D20" s="75"/>
      <c r="E20" s="75"/>
      <c r="F20" s="75"/>
      <c r="G20" s="75"/>
      <c r="H20" s="76"/>
      <c r="I20" s="35">
        <f>I6+I13+I16+I19</f>
        <v>0</v>
      </c>
    </row>
    <row r="21" spans="1:16">
      <c r="A21" s="24"/>
      <c r="I21" s="25"/>
    </row>
    <row r="22" spans="1:16" ht="368.45" customHeight="1">
      <c r="A22" s="81" t="s">
        <v>35</v>
      </c>
      <c r="B22" s="57"/>
      <c r="C22" s="57"/>
      <c r="D22" s="57"/>
      <c r="E22" s="57"/>
      <c r="F22" s="57"/>
      <c r="G22" s="57"/>
      <c r="H22" s="57"/>
      <c r="I22" s="58"/>
      <c r="M22" s="18"/>
      <c r="N22" s="18"/>
      <c r="O22" s="18"/>
      <c r="P22" s="18"/>
    </row>
    <row r="23" spans="1:16" ht="15.75">
      <c r="A23" s="59" t="s">
        <v>36</v>
      </c>
      <c r="B23" s="60"/>
      <c r="C23" s="60"/>
      <c r="D23" s="60"/>
      <c r="E23" s="60"/>
      <c r="F23" s="60"/>
      <c r="G23" s="60"/>
      <c r="H23" s="60"/>
      <c r="I23" s="61"/>
      <c r="M23" s="18"/>
      <c r="N23" s="18"/>
      <c r="O23" s="18"/>
      <c r="P23" s="18"/>
    </row>
    <row r="24" spans="1:16" ht="37.9" customHeight="1">
      <c r="A24" s="39" t="s">
        <v>37</v>
      </c>
      <c r="B24" s="40"/>
      <c r="C24" s="40"/>
      <c r="D24" s="40"/>
      <c r="E24" s="40"/>
      <c r="F24" s="40"/>
      <c r="G24" s="41"/>
      <c r="H24" s="48" t="s">
        <v>38</v>
      </c>
      <c r="I24" s="49"/>
      <c r="M24" s="19"/>
      <c r="N24" s="19"/>
      <c r="O24" s="19"/>
      <c r="P24" s="19"/>
    </row>
    <row r="25" spans="1:16" ht="37.9" customHeight="1">
      <c r="A25" s="39" t="s">
        <v>39</v>
      </c>
      <c r="B25" s="40"/>
      <c r="C25" s="40"/>
      <c r="D25" s="40"/>
      <c r="E25" s="40"/>
      <c r="F25" s="40"/>
      <c r="G25" s="41"/>
      <c r="H25" s="50"/>
      <c r="I25" s="51"/>
      <c r="M25" s="19"/>
      <c r="N25" s="19"/>
      <c r="O25" s="19"/>
      <c r="P25" s="19"/>
    </row>
    <row r="26" spans="1:16" ht="37.9" customHeight="1">
      <c r="A26" s="42" t="s">
        <v>40</v>
      </c>
      <c r="B26" s="43"/>
      <c r="C26" s="43"/>
      <c r="D26" s="43"/>
      <c r="E26" s="43"/>
      <c r="F26" s="43"/>
      <c r="G26" s="44"/>
      <c r="H26" s="62"/>
      <c r="I26" s="63"/>
      <c r="M26" s="19"/>
      <c r="N26" s="19"/>
      <c r="O26" s="19"/>
      <c r="P26" s="19"/>
    </row>
    <row r="27" spans="1:16" ht="37.9" customHeight="1">
      <c r="A27" s="39" t="s">
        <v>41</v>
      </c>
      <c r="B27" s="40"/>
      <c r="C27" s="40"/>
      <c r="D27" s="40"/>
      <c r="E27" s="40"/>
      <c r="F27" s="40"/>
      <c r="G27" s="41"/>
      <c r="H27" s="64" t="s">
        <v>42</v>
      </c>
      <c r="I27" s="65"/>
      <c r="M27" s="19"/>
      <c r="N27" s="19"/>
      <c r="O27" s="19"/>
      <c r="P27" s="19"/>
    </row>
    <row r="28" spans="1:16" ht="37.9" customHeight="1">
      <c r="A28" s="39" t="s">
        <v>43</v>
      </c>
      <c r="B28" s="40"/>
      <c r="C28" s="40"/>
      <c r="D28" s="40"/>
      <c r="E28" s="40"/>
      <c r="F28" s="40"/>
      <c r="G28" s="41"/>
      <c r="H28" s="50"/>
      <c r="I28" s="51"/>
    </row>
    <row r="29" spans="1:16" ht="37.9" customHeight="1">
      <c r="A29" s="39" t="s">
        <v>44</v>
      </c>
      <c r="B29" s="40"/>
      <c r="C29" s="40"/>
      <c r="D29" s="40"/>
      <c r="E29" s="40"/>
      <c r="F29" s="40"/>
      <c r="G29" s="41"/>
      <c r="H29" s="50"/>
      <c r="I29" s="51"/>
    </row>
    <row r="30" spans="1:16" ht="37.9" customHeight="1">
      <c r="A30" s="45" t="s">
        <v>45</v>
      </c>
      <c r="B30" s="46"/>
      <c r="C30" s="46"/>
      <c r="D30" s="46"/>
      <c r="E30" s="46"/>
      <c r="F30" s="46"/>
      <c r="G30" s="47"/>
      <c r="H30" s="48"/>
      <c r="I30" s="49"/>
    </row>
    <row r="31" spans="1:16" ht="108" customHeight="1">
      <c r="A31" s="39" t="s">
        <v>46</v>
      </c>
      <c r="B31" s="40"/>
      <c r="C31" s="40"/>
      <c r="D31" s="40"/>
      <c r="E31" s="40"/>
      <c r="F31" s="40"/>
      <c r="G31" s="41"/>
      <c r="H31" s="50"/>
      <c r="I31" s="51"/>
    </row>
    <row r="32" spans="1:16" ht="37.9" customHeight="1">
      <c r="A32" s="45" t="s">
        <v>47</v>
      </c>
      <c r="B32" s="46"/>
      <c r="C32" s="46"/>
      <c r="D32" s="46"/>
      <c r="E32" s="46"/>
      <c r="F32" s="46"/>
      <c r="G32" s="47"/>
      <c r="H32" s="48"/>
      <c r="I32" s="49"/>
    </row>
    <row r="33" spans="1:9" ht="37.9" customHeight="1">
      <c r="A33" s="39" t="s">
        <v>48</v>
      </c>
      <c r="B33" s="40"/>
      <c r="C33" s="40"/>
      <c r="D33" s="40"/>
      <c r="E33" s="40"/>
      <c r="F33" s="40"/>
      <c r="G33" s="41"/>
      <c r="H33" s="50"/>
      <c r="I33" s="51"/>
    </row>
    <row r="34" spans="1:9" ht="37.9" customHeight="1">
      <c r="A34" s="45" t="s">
        <v>49</v>
      </c>
      <c r="B34" s="46"/>
      <c r="C34" s="46"/>
      <c r="D34" s="46"/>
      <c r="E34" s="46"/>
      <c r="F34" s="46"/>
      <c r="G34" s="47"/>
      <c r="H34" s="48"/>
      <c r="I34" s="49"/>
    </row>
    <row r="35" spans="1:9" ht="37.9" customHeight="1">
      <c r="A35" s="52" t="s">
        <v>50</v>
      </c>
      <c r="B35" s="53"/>
      <c r="C35" s="53"/>
      <c r="D35" s="53"/>
      <c r="E35" s="53"/>
      <c r="F35" s="53"/>
      <c r="G35" s="54"/>
      <c r="H35" s="69"/>
      <c r="I35" s="70"/>
    </row>
    <row r="36" spans="1:9" ht="39" customHeight="1" thickBot="1">
      <c r="A36" s="36" t="s">
        <v>51</v>
      </c>
      <c r="B36" s="37"/>
      <c r="C36" s="37"/>
      <c r="D36" s="37"/>
      <c r="E36" s="37"/>
      <c r="F36" s="37"/>
      <c r="G36" s="37"/>
      <c r="H36" s="37"/>
      <c r="I36" s="38"/>
    </row>
  </sheetData>
  <protectedRanges>
    <protectedRange sqref="G15:G16 G5:G6 G8:G13 G18:G19" name="data_1"/>
  </protectedRanges>
  <mergeCells count="37">
    <mergeCell ref="H35:I35"/>
    <mergeCell ref="A4:I4"/>
    <mergeCell ref="A20:H20"/>
    <mergeCell ref="H33:I33"/>
    <mergeCell ref="H34:I34"/>
    <mergeCell ref="H30:I30"/>
    <mergeCell ref="H31:I31"/>
    <mergeCell ref="A6:H6"/>
    <mergeCell ref="A13:H13"/>
    <mergeCell ref="A17:I17"/>
    <mergeCell ref="A19:H19"/>
    <mergeCell ref="A14:I14"/>
    <mergeCell ref="A16:H16"/>
    <mergeCell ref="A1:H1"/>
    <mergeCell ref="H28:I28"/>
    <mergeCell ref="A22:I22"/>
    <mergeCell ref="A23:I23"/>
    <mergeCell ref="H25:I25"/>
    <mergeCell ref="H26:I26"/>
    <mergeCell ref="H27:I27"/>
    <mergeCell ref="A7:I7"/>
    <mergeCell ref="A36:I36"/>
    <mergeCell ref="A24:G24"/>
    <mergeCell ref="A25:G25"/>
    <mergeCell ref="A26:G26"/>
    <mergeCell ref="A27:G27"/>
    <mergeCell ref="A28:G28"/>
    <mergeCell ref="A29:G29"/>
    <mergeCell ref="A30:G30"/>
    <mergeCell ref="A31:G31"/>
    <mergeCell ref="A32:G32"/>
    <mergeCell ref="A33:G33"/>
    <mergeCell ref="A34:G34"/>
    <mergeCell ref="H32:I32"/>
    <mergeCell ref="H29:I29"/>
    <mergeCell ref="A35:G35"/>
    <mergeCell ref="H24:I24"/>
  </mergeCells>
  <phoneticPr fontId="17" type="noConversion"/>
  <pageMargins left="0.25" right="0.25" top="0.75" bottom="0.75" header="0.3" footer="0.3"/>
  <pageSetup paperSize="9" scale="44" fitToHeight="0" orientation="landscape" r:id="rId1"/>
  <headerFooter>
    <oddFooter>&amp;CITT # PFRU2-2025-255&amp;RVolume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5" customWidth="1"/>
    <col min="6" max="6" width="33.25" customWidth="1"/>
    <col min="7" max="7" width="12.25" customWidth="1"/>
    <col min="8" max="8" width="5.75" bestFit="1" customWidth="1"/>
    <col min="10" max="10" width="9" bestFit="1" customWidth="1"/>
    <col min="11" max="11" width="2.875" customWidth="1"/>
  </cols>
  <sheetData>
    <row r="3" spans="4:10">
      <c r="E3" s="84" t="s">
        <v>52</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53</v>
      </c>
      <c r="G14" s="10" t="s">
        <v>54</v>
      </c>
      <c r="H14" s="10" t="s">
        <v>55</v>
      </c>
      <c r="I14" s="10" t="s">
        <v>56</v>
      </c>
      <c r="J14" s="10" t="s">
        <v>57</v>
      </c>
    </row>
    <row r="15" spans="4:10" ht="180">
      <c r="F15" s="85" t="s">
        <v>58</v>
      </c>
      <c r="G15" s="85" t="s">
        <v>59</v>
      </c>
      <c r="H15" s="9">
        <v>22.57</v>
      </c>
      <c r="I15" s="9">
        <v>30</v>
      </c>
      <c r="J15" s="9">
        <f>H15*I15</f>
        <v>677.1</v>
      </c>
    </row>
    <row r="16" spans="4:10" ht="180">
      <c r="F16" s="85" t="s">
        <v>60</v>
      </c>
      <c r="G16" s="85" t="s">
        <v>61</v>
      </c>
      <c r="H16" s="9">
        <v>19.420000000000002</v>
      </c>
      <c r="I16" s="9">
        <v>150</v>
      </c>
      <c r="J16" s="9">
        <f>H16*I16</f>
        <v>2913.0000000000005</v>
      </c>
    </row>
    <row r="17" spans="10:10" ht="15.75">
      <c r="J17" s="11">
        <f>SUM(J15:J16)</f>
        <v>3590.1000000000004</v>
      </c>
    </row>
    <row r="47" spans="5:10">
      <c r="E47" s="86" t="s">
        <v>62</v>
      </c>
      <c r="F47" s="79"/>
      <c r="G47" s="79"/>
      <c r="H47" s="79"/>
      <c r="I47" s="79"/>
      <c r="J47" s="80"/>
    </row>
    <row r="48" spans="5:10">
      <c r="E48" s="5"/>
      <c r="F48" s="87" t="s">
        <v>63</v>
      </c>
      <c r="G48" s="87" t="s">
        <v>64</v>
      </c>
      <c r="H48" s="87" t="s">
        <v>65</v>
      </c>
      <c r="I48" s="87" t="s">
        <v>66</v>
      </c>
      <c r="J48" s="87" t="s">
        <v>67</v>
      </c>
    </row>
    <row r="49" spans="5:10" ht="120">
      <c r="E49" s="5">
        <v>227</v>
      </c>
      <c r="F49" s="88" t="s">
        <v>68</v>
      </c>
      <c r="G49" s="87" t="s">
        <v>69</v>
      </c>
      <c r="H49" s="5">
        <v>14</v>
      </c>
      <c r="I49" s="5">
        <v>188.3</v>
      </c>
      <c r="J49" s="9">
        <f>H49*I49</f>
        <v>2636.2000000000003</v>
      </c>
    </row>
    <row r="50" spans="5:10" ht="45">
      <c r="E50" s="5">
        <v>228</v>
      </c>
      <c r="F50" s="88" t="s">
        <v>70</v>
      </c>
      <c r="G50" s="87" t="s">
        <v>71</v>
      </c>
      <c r="H50" s="5">
        <v>510</v>
      </c>
      <c r="I50" s="5">
        <v>1.87</v>
      </c>
      <c r="J50" s="9">
        <f>H50*I50</f>
        <v>953.7</v>
      </c>
    </row>
    <row r="51" spans="5:10">
      <c r="E51" s="5"/>
      <c r="F51" s="5"/>
      <c r="G51" s="5"/>
      <c r="H51" s="5"/>
      <c r="I51" s="5"/>
      <c r="J51" s="12">
        <f>SUM(J49:J50)</f>
        <v>3589.9000000000005</v>
      </c>
    </row>
    <row r="52" spans="5:10">
      <c r="E52" s="86" t="s">
        <v>72</v>
      </c>
      <c r="F52" s="79"/>
      <c r="G52" s="79"/>
      <c r="H52" s="79"/>
      <c r="I52" s="79"/>
      <c r="J52" s="80"/>
    </row>
    <row r="53" spans="5:10" ht="60">
      <c r="E53" s="5">
        <v>227</v>
      </c>
      <c r="F53" s="88" t="s">
        <v>73</v>
      </c>
      <c r="G53" s="87" t="s">
        <v>74</v>
      </c>
      <c r="H53" s="5">
        <v>30</v>
      </c>
      <c r="I53" s="5">
        <v>22.57</v>
      </c>
      <c r="J53" s="9">
        <f>H53*I53</f>
        <v>677.1</v>
      </c>
    </row>
    <row r="54" spans="5:10" ht="75">
      <c r="E54" s="5">
        <v>228</v>
      </c>
      <c r="F54" s="88" t="s">
        <v>75</v>
      </c>
      <c r="G54" s="87" t="s">
        <v>74</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5" customWidth="1"/>
    <col min="8" max="8" width="50.75" customWidth="1"/>
  </cols>
  <sheetData>
    <row r="2" spans="5:8" ht="45">
      <c r="E2" s="7" t="s">
        <v>76</v>
      </c>
      <c r="F2">
        <v>411</v>
      </c>
      <c r="G2" t="s">
        <v>77</v>
      </c>
      <c r="H2" t="s">
        <v>78</v>
      </c>
    </row>
    <row r="3" spans="5:8" ht="45">
      <c r="E3" s="7" t="s">
        <v>79</v>
      </c>
      <c r="F3">
        <v>186</v>
      </c>
      <c r="G3" t="s">
        <v>77</v>
      </c>
      <c r="H3" t="s">
        <v>78</v>
      </c>
    </row>
    <row r="4" spans="5:8" ht="60">
      <c r="E4" s="7" t="s">
        <v>80</v>
      </c>
      <c r="F4">
        <v>33</v>
      </c>
      <c r="G4" t="s">
        <v>77</v>
      </c>
      <c r="H4" t="s">
        <v>78</v>
      </c>
    </row>
    <row r="5" spans="5:8" ht="45">
      <c r="E5" s="7" t="s">
        <v>76</v>
      </c>
      <c r="F5">
        <v>250</v>
      </c>
      <c r="G5" t="s">
        <v>77</v>
      </c>
      <c r="H5" s="7" t="s">
        <v>81</v>
      </c>
    </row>
    <row r="6" spans="5:8" ht="45">
      <c r="E6" s="7" t="s">
        <v>76</v>
      </c>
      <c r="F6">
        <v>300</v>
      </c>
      <c r="G6" t="s">
        <v>77</v>
      </c>
      <c r="H6" s="7" t="s">
        <v>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7ACC4-3813-47CE-9045-F5F77E2C8017}"/>
</file>

<file path=customXml/itemProps2.xml><?xml version="1.0" encoding="utf-8"?>
<ds:datastoreItem xmlns:ds="http://schemas.openxmlformats.org/officeDocument/2006/customXml" ds:itemID="{52218FAE-8103-4EFF-9A95-75FB37175E58}"/>
</file>

<file path=customXml/itemProps3.xml><?xml version="1.0" encoding="utf-8"?>
<ds:datastoreItem xmlns:ds="http://schemas.openxmlformats.org/officeDocument/2006/customXml" ds:itemID="{9C7FB13F-C403-4B38-B0F2-D95B86DE34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Vitalii Taras</cp:lastModifiedBy>
  <cp:revision/>
  <dcterms:created xsi:type="dcterms:W3CDTF">2022-10-12T13:36:00Z</dcterms:created>
  <dcterms:modified xsi:type="dcterms:W3CDTF">2025-12-16T08:49:49Z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