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pivotTables/pivotTable1.xml" ContentType="application/vnd.openxmlformats-officedocument.spreadsheetml.pivotTable+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480" yWindow="120" windowWidth="27795" windowHeight="12585"/>
  </bookViews>
  <sheets>
    <sheet name="1. Core-Generic" sheetId="18" r:id="rId1"/>
    <sheet name="2. Core-Specific" sheetId="7" r:id="rId2"/>
    <sheet name="3a. Non-Funct (On-Premises)" sheetId="20" r:id="rId3"/>
    <sheet name="3b. Non-Funct (Hosted)" sheetId="21" r:id="rId4"/>
    <sheet name="4. Tendering" sheetId="9" r:id="rId5"/>
    <sheet name="5. Reporting" sheetId="11" r:id="rId6"/>
    <sheet name="6. Expenses" sheetId="10" r:id="rId7"/>
    <sheet name="Evaluation" sheetId="26" state="hidden" r:id="rId8"/>
    <sheet name="Pricing Schedule" sheetId="27" r:id="rId9"/>
    <sheet name="Consolidated" sheetId="23" state="hidden" r:id="rId10"/>
    <sheet name="PT" sheetId="25" state="hidden" r:id="rId11"/>
    <sheet name="3 Non-Funct (Not Yet Separated)" sheetId="17" state="hidden" r:id="rId12"/>
    <sheet name="Cloud Hosting" sheetId="13" state="hidden" r:id="rId13"/>
  </sheets>
  <definedNames>
    <definedName name="_xlnm._FilterDatabase" localSheetId="1" hidden="1">'2. Core-Specific'!$A$4:$N$129</definedName>
    <definedName name="_xlnm._FilterDatabase" localSheetId="11" hidden="1">'3 Non-Funct (Not Yet Separated)'!$A$4:$M$47</definedName>
    <definedName name="_xlnm._FilterDatabase" localSheetId="2" hidden="1">'3a. Non-Funct (On-Premises)'!$A$4:$O$36</definedName>
    <definedName name="_xlnm._FilterDatabase" localSheetId="3" hidden="1">'3b. Non-Funct (Hosted)'!$A$4:$O$67</definedName>
    <definedName name="_xlnm._FilterDatabase" localSheetId="4" hidden="1">'4. Tendering'!$A$4:$N$44</definedName>
    <definedName name="_xlnm._FilterDatabase" localSheetId="5" hidden="1">'5. Reporting'!$A$4:$N$16</definedName>
    <definedName name="_xlnm._FilterDatabase" localSheetId="6" hidden="1">'6. Expenses'!$A$4:$N$38</definedName>
    <definedName name="_xlnm._FilterDatabase" localSheetId="9" hidden="1">Consolidated!$A$4:$N$129</definedName>
    <definedName name="_xlnm._FilterDatabase" localSheetId="7" hidden="1">Evaluation!$A$4:$H$5</definedName>
    <definedName name="MOSCOW" localSheetId="1">#REF!</definedName>
    <definedName name="MOSCOW" localSheetId="11">#REF!</definedName>
    <definedName name="MOSCOW" localSheetId="2">#REF!</definedName>
    <definedName name="MOSCOW" localSheetId="3">#REF!</definedName>
    <definedName name="MOSCOW" localSheetId="4">#REF!</definedName>
    <definedName name="MOSCOW" localSheetId="5">#REF!</definedName>
    <definedName name="MOSCOW" localSheetId="6">#REF!</definedName>
    <definedName name="MOSCOW" localSheetId="9">#REF!</definedName>
    <definedName name="MOSCOW" localSheetId="7">#REF!</definedName>
    <definedName name="MOSCOW" localSheetId="8">#REF!</definedName>
    <definedName name="MOSCOW" localSheetId="10">#REF!</definedName>
    <definedName name="MOSCOW">#REF!</definedName>
    <definedName name="_xlnm.Print_Area" localSheetId="1">'2. Core-Specific'!$A$1:$M$48</definedName>
    <definedName name="_xlnm.Print_Area" localSheetId="11">'3 Non-Funct (Not Yet Separated)'!$A$1:$P$75</definedName>
    <definedName name="_xlnm.Print_Area" localSheetId="2">'3a. Non-Funct (On-Premises)'!$A$1:$O$35</definedName>
    <definedName name="_xlnm.Print_Area" localSheetId="3">'3b. Non-Funct (Hosted)'!$A$1:$P$67</definedName>
    <definedName name="_xlnm.Print_Area" localSheetId="4">'4. Tendering'!$A$1:$M$4</definedName>
    <definedName name="_xlnm.Print_Area" localSheetId="5">'5. Reporting'!$A$1:$M$4</definedName>
    <definedName name="_xlnm.Print_Area" localSheetId="6">'6. Expenses'!$A$1:$M$38</definedName>
    <definedName name="_xlnm.Print_Area" localSheetId="9">Consolidated!$A$1:$M$48</definedName>
    <definedName name="_xlnm.Print_Area" localSheetId="7">Evaluation!$A$1:$H$5</definedName>
    <definedName name="_xlnm.Print_Area" localSheetId="8">'Pricing Schedule'!$A$1:$M$3</definedName>
    <definedName name="_xlnm.Print_Area" localSheetId="10">PT!$A$1:$M$2</definedName>
    <definedName name="_xlnm.Print_Titles" localSheetId="1">'2. Core-Specific'!$1:$4</definedName>
    <definedName name="_xlnm.Print_Titles" localSheetId="11">'3 Non-Funct (Not Yet Separated)'!$1:$4</definedName>
    <definedName name="_xlnm.Print_Titles" localSheetId="2">'3a. Non-Funct (On-Premises)'!$1:$4</definedName>
    <definedName name="_xlnm.Print_Titles" localSheetId="3">'3b. Non-Funct (Hosted)'!$1:$4</definedName>
    <definedName name="_xlnm.Print_Titles" localSheetId="4">'4. Tendering'!$1:$4</definedName>
    <definedName name="_xlnm.Print_Titles" localSheetId="5">'5. Reporting'!$1:$4</definedName>
    <definedName name="_xlnm.Print_Titles" localSheetId="6">'6. Expenses'!$1:$4</definedName>
    <definedName name="_xlnm.Print_Titles" localSheetId="9">Consolidated!$1:$4</definedName>
    <definedName name="_xlnm.Print_Titles" localSheetId="7">Evaluation!$1:$4</definedName>
    <definedName name="_xlnm.Print_Titles" localSheetId="8">'Pricing Schedule'!$1:$3</definedName>
    <definedName name="_xlnm.Print_Titles" localSheetId="10">PT!$1:$2</definedName>
  </definedNames>
  <calcPr calcId="171027" calcOnSave="0"/>
  <pivotCaches>
    <pivotCache cacheId="0" r:id="rId14"/>
  </pivotCaches>
</workbook>
</file>

<file path=xl/calcChain.xml><?xml version="1.0" encoding="utf-8"?>
<calcChain xmlns="http://schemas.openxmlformats.org/spreadsheetml/2006/main">
  <c r="J12" i="27" l="1"/>
  <c r="I12" i="27"/>
  <c r="F12" i="27"/>
  <c r="F13" i="27" s="1"/>
  <c r="E12" i="27"/>
  <c r="D12" i="27"/>
  <c r="C12" i="27"/>
  <c r="E13" i="27" l="1"/>
  <c r="N44" i="10"/>
  <c r="H5" i="26" s="1"/>
  <c r="G5" i="26"/>
  <c r="F5" i="26"/>
  <c r="E5" i="26"/>
  <c r="D5" i="26"/>
  <c r="C5" i="26"/>
  <c r="N25" i="11"/>
  <c r="N45" i="9"/>
  <c r="N68" i="21"/>
  <c r="N37" i="20"/>
  <c r="N130" i="7"/>
  <c r="B19" i="25" l="1"/>
  <c r="B20" i="25"/>
  <c r="L253" i="23"/>
  <c r="N253" i="23" s="1"/>
  <c r="L252" i="23"/>
  <c r="N252" i="23" s="1"/>
  <c r="L251" i="23"/>
  <c r="N251" i="23" s="1"/>
  <c r="L250" i="23"/>
  <c r="N250" i="23" s="1"/>
  <c r="L249" i="23"/>
  <c r="N249" i="23" s="1"/>
  <c r="L248" i="23"/>
  <c r="N248" i="23" s="1"/>
  <c r="L247" i="23"/>
  <c r="N247" i="23" s="1"/>
  <c r="L246" i="23"/>
  <c r="N246" i="23" s="1"/>
  <c r="L245" i="23"/>
  <c r="N245" i="23" s="1"/>
  <c r="L244" i="23"/>
  <c r="N244" i="23" s="1"/>
  <c r="L243" i="23"/>
  <c r="N243" i="23" s="1"/>
  <c r="L242" i="23"/>
  <c r="N242" i="23" s="1"/>
  <c r="L241" i="23"/>
  <c r="N241" i="23" s="1"/>
  <c r="L240" i="23"/>
  <c r="N240" i="23" s="1"/>
  <c r="L239" i="23"/>
  <c r="N239" i="23" s="1"/>
  <c r="L238" i="23"/>
  <c r="N238" i="23" s="1"/>
  <c r="L237" i="23"/>
  <c r="N237" i="23" s="1"/>
  <c r="L236" i="23"/>
  <c r="N236" i="23" s="1"/>
  <c r="L235" i="23"/>
  <c r="N235" i="23" s="1"/>
  <c r="L234" i="23"/>
  <c r="N234" i="23" s="1"/>
  <c r="L233" i="23"/>
  <c r="N233" i="23" s="1"/>
  <c r="L232" i="23"/>
  <c r="N232" i="23" s="1"/>
  <c r="L231" i="23"/>
  <c r="N231" i="23" s="1"/>
  <c r="L230" i="23"/>
  <c r="N230" i="23" s="1"/>
  <c r="L229" i="23"/>
  <c r="N229" i="23" s="1"/>
  <c r="L228" i="23"/>
  <c r="N228" i="23" s="1"/>
  <c r="L227" i="23"/>
  <c r="N227" i="23" s="1"/>
  <c r="L226" i="23"/>
  <c r="N226" i="23" s="1"/>
  <c r="L225" i="23"/>
  <c r="N225" i="23" s="1"/>
  <c r="L224" i="23"/>
  <c r="N224" i="23" s="1"/>
  <c r="L223" i="23"/>
  <c r="N223" i="23" s="1"/>
  <c r="L222" i="23"/>
  <c r="N222" i="23" s="1"/>
  <c r="L221" i="23"/>
  <c r="N221" i="23" s="1"/>
  <c r="L220" i="23"/>
  <c r="N220" i="23" s="1"/>
  <c r="L219" i="23"/>
  <c r="N219" i="23" s="1"/>
  <c r="L218" i="23"/>
  <c r="N218" i="23" s="1"/>
  <c r="L217" i="23"/>
  <c r="N217" i="23" s="1"/>
  <c r="L216" i="23"/>
  <c r="N216" i="23" s="1"/>
  <c r="L215" i="23"/>
  <c r="N215" i="23" s="1"/>
  <c r="L214" i="23"/>
  <c r="N214" i="23" s="1"/>
  <c r="L213" i="23"/>
  <c r="N213" i="23" s="1"/>
  <c r="L212" i="23"/>
  <c r="N212" i="23" s="1"/>
  <c r="L211" i="23"/>
  <c r="N211" i="23" s="1"/>
  <c r="L196" i="23"/>
  <c r="N196" i="23" s="1"/>
  <c r="L210" i="23"/>
  <c r="N210" i="23" s="1"/>
  <c r="L209" i="23"/>
  <c r="N209" i="23" s="1"/>
  <c r="L208" i="23"/>
  <c r="N208" i="23" s="1"/>
  <c r="L207" i="23"/>
  <c r="N207" i="23" s="1"/>
  <c r="L206" i="23"/>
  <c r="N206" i="23" s="1"/>
  <c r="L205" i="23"/>
  <c r="N205" i="23" s="1"/>
  <c r="L204" i="23"/>
  <c r="N204" i="23" s="1"/>
  <c r="L203" i="23"/>
  <c r="N203" i="23" s="1"/>
  <c r="L202" i="23"/>
  <c r="N202" i="23" s="1"/>
  <c r="L201" i="23"/>
  <c r="N201" i="23" s="1"/>
  <c r="L200" i="23"/>
  <c r="N200" i="23" s="1"/>
  <c r="L199" i="23"/>
  <c r="N199" i="23" s="1"/>
  <c r="L198" i="23"/>
  <c r="N198" i="23" s="1"/>
  <c r="L197" i="23"/>
  <c r="N197" i="23" s="1"/>
  <c r="L195" i="23"/>
  <c r="N195" i="23" s="1"/>
  <c r="L190" i="23"/>
  <c r="N190" i="23" s="1"/>
  <c r="L191" i="23"/>
  <c r="N191" i="23" s="1"/>
  <c r="L192" i="23"/>
  <c r="N192" i="23" s="1"/>
  <c r="L188" i="23"/>
  <c r="N188" i="23" s="1"/>
  <c r="L193" i="23"/>
  <c r="N193" i="23" s="1"/>
  <c r="L189" i="23"/>
  <c r="N189" i="23" s="1"/>
  <c r="L194" i="23"/>
  <c r="N194" i="23" s="1"/>
  <c r="L187" i="23"/>
  <c r="N187" i="23" s="1"/>
  <c r="L186" i="23"/>
  <c r="N186" i="23" s="1"/>
  <c r="L185" i="23"/>
  <c r="N185" i="23" s="1"/>
  <c r="L184" i="23"/>
  <c r="N184" i="23" s="1"/>
  <c r="L180" i="23"/>
  <c r="N180" i="23" s="1"/>
  <c r="L174" i="23"/>
  <c r="N174" i="23" s="1"/>
  <c r="L177" i="23"/>
  <c r="N177" i="23" s="1"/>
  <c r="L173" i="23"/>
  <c r="N173" i="23" s="1"/>
  <c r="L178" i="23"/>
  <c r="N178" i="23" s="1"/>
  <c r="L176" i="23"/>
  <c r="N176" i="23" s="1"/>
  <c r="L175" i="23"/>
  <c r="N175" i="23" s="1"/>
  <c r="L179" i="23"/>
  <c r="N179" i="23" s="1"/>
  <c r="L181" i="23"/>
  <c r="N181" i="23" s="1"/>
  <c r="L182" i="23"/>
  <c r="N182" i="23" s="1"/>
  <c r="L183" i="23"/>
  <c r="N183" i="23" s="1"/>
  <c r="L172" i="23"/>
  <c r="N172" i="23" s="1"/>
  <c r="L168" i="23"/>
  <c r="N168" i="23" s="1"/>
  <c r="L163" i="23"/>
  <c r="N163" i="23" s="1"/>
  <c r="L170" i="23"/>
  <c r="N170" i="23" s="1"/>
  <c r="L169" i="23"/>
  <c r="N169" i="23" s="1"/>
  <c r="L164" i="23"/>
  <c r="N164" i="23" s="1"/>
  <c r="L171" i="23"/>
  <c r="N171" i="23" s="1"/>
  <c r="L166" i="23"/>
  <c r="N166" i="23" s="1"/>
  <c r="L167" i="23"/>
  <c r="N167" i="23" s="1"/>
  <c r="L165" i="23"/>
  <c r="N165" i="23" s="1"/>
  <c r="L158" i="23"/>
  <c r="N158" i="23" s="1"/>
  <c r="L159" i="23"/>
  <c r="N159" i="23" s="1"/>
  <c r="L160" i="23"/>
  <c r="N160" i="23" s="1"/>
  <c r="L161" i="23"/>
  <c r="N161" i="23" s="1"/>
  <c r="L162" i="23"/>
  <c r="N162" i="23" s="1"/>
  <c r="L157" i="23"/>
  <c r="N157" i="23" s="1"/>
  <c r="L156" i="23"/>
  <c r="N156" i="23" s="1"/>
  <c r="L155" i="23"/>
  <c r="N155" i="23" s="1"/>
  <c r="L346" i="23"/>
  <c r="N346" i="23" s="1"/>
  <c r="L345" i="23"/>
  <c r="N345" i="23" s="1"/>
  <c r="L344" i="23"/>
  <c r="N344" i="23" s="1"/>
  <c r="L323" i="23"/>
  <c r="N323" i="23" s="1"/>
  <c r="L322" i="23"/>
  <c r="N322" i="23" s="1"/>
  <c r="L321" i="23"/>
  <c r="N321" i="23" s="1"/>
  <c r="L320" i="23"/>
  <c r="N320" i="23" s="1"/>
  <c r="L319" i="23"/>
  <c r="N319" i="23" s="1"/>
  <c r="L318" i="23"/>
  <c r="N318" i="23" s="1"/>
  <c r="L317" i="23"/>
  <c r="N317" i="23" s="1"/>
  <c r="L316" i="23"/>
  <c r="N316" i="23" s="1"/>
  <c r="L315" i="23"/>
  <c r="N315" i="23" s="1"/>
  <c r="L314" i="23"/>
  <c r="N314" i="23" s="1"/>
  <c r="L343" i="23"/>
  <c r="N343" i="23" s="1"/>
  <c r="L342" i="23"/>
  <c r="N342" i="23" s="1"/>
  <c r="L299" i="23"/>
  <c r="N299" i="23" s="1"/>
  <c r="L298" i="23"/>
  <c r="N298" i="23" s="1"/>
  <c r="L297" i="23"/>
  <c r="N297" i="23" s="1"/>
  <c r="L296" i="23"/>
  <c r="N296" i="23" s="1"/>
  <c r="L295" i="23"/>
  <c r="N295" i="23" s="1"/>
  <c r="L306" i="23"/>
  <c r="N306" i="23" s="1"/>
  <c r="L305" i="23"/>
  <c r="N305" i="23" s="1"/>
  <c r="L304" i="23"/>
  <c r="N304" i="23" s="1"/>
  <c r="L303" i="23"/>
  <c r="N303" i="23" s="1"/>
  <c r="L302" i="23"/>
  <c r="N302" i="23" s="1"/>
  <c r="L301" i="23"/>
  <c r="N301" i="23" s="1"/>
  <c r="L348" i="23"/>
  <c r="N348" i="23" s="1"/>
  <c r="L347" i="23"/>
  <c r="N347" i="23" s="1"/>
  <c r="L341" i="23"/>
  <c r="N341" i="23" s="1"/>
  <c r="L340" i="23"/>
  <c r="N340" i="23" s="1"/>
  <c r="L339" i="23"/>
  <c r="N339" i="23" s="1"/>
  <c r="L338" i="23"/>
  <c r="N338" i="23" s="1"/>
  <c r="L337" i="23"/>
  <c r="N337" i="23" s="1"/>
  <c r="L336" i="23"/>
  <c r="N336" i="23" s="1"/>
  <c r="L335" i="23"/>
  <c r="N335" i="23" s="1"/>
  <c r="L334" i="23"/>
  <c r="N334" i="23" s="1"/>
  <c r="L333" i="23"/>
  <c r="N333" i="23" s="1"/>
  <c r="L332" i="23"/>
  <c r="N332" i="23" s="1"/>
  <c r="L331" i="23"/>
  <c r="N331" i="23" s="1"/>
  <c r="L330" i="23"/>
  <c r="N330" i="23" s="1"/>
  <c r="L329" i="23"/>
  <c r="N329" i="23" s="1"/>
  <c r="L328" i="23"/>
  <c r="N328" i="23" s="1"/>
  <c r="L327" i="23"/>
  <c r="N327" i="23" s="1"/>
  <c r="L326" i="23"/>
  <c r="N326" i="23" s="1"/>
  <c r="L325" i="23"/>
  <c r="N325" i="23" s="1"/>
  <c r="L324" i="23"/>
  <c r="N324" i="23" s="1"/>
  <c r="L313" i="23"/>
  <c r="N313" i="23" s="1"/>
  <c r="L312" i="23"/>
  <c r="N312" i="23" s="1"/>
  <c r="L311" i="23"/>
  <c r="N311" i="23" s="1"/>
  <c r="L310" i="23"/>
  <c r="N310" i="23" s="1"/>
  <c r="L309" i="23"/>
  <c r="N309" i="23" s="1"/>
  <c r="L308" i="23"/>
  <c r="N308" i="23" s="1"/>
  <c r="L307" i="23"/>
  <c r="N307" i="23" s="1"/>
  <c r="L300" i="23"/>
  <c r="N300" i="23" s="1"/>
  <c r="L294" i="23"/>
  <c r="N294" i="23" s="1"/>
  <c r="L293" i="23"/>
  <c r="N293" i="23" s="1"/>
  <c r="L292" i="23"/>
  <c r="N292" i="23" s="1"/>
  <c r="L291" i="23"/>
  <c r="N291" i="23" s="1"/>
  <c r="L290" i="23"/>
  <c r="N290" i="23" s="1"/>
  <c r="L289" i="23"/>
  <c r="N289" i="23" s="1"/>
  <c r="L288" i="23"/>
  <c r="N288" i="23" s="1"/>
  <c r="L287" i="23"/>
  <c r="N287" i="23" s="1"/>
  <c r="L286" i="23"/>
  <c r="N286" i="23" s="1"/>
  <c r="L283" i="23"/>
  <c r="N283" i="23" s="1"/>
  <c r="L285" i="23"/>
  <c r="N285" i="23" s="1"/>
  <c r="L284" i="23"/>
  <c r="N284" i="23" s="1"/>
  <c r="L282" i="23"/>
  <c r="N282" i="23" s="1"/>
  <c r="L281" i="23"/>
  <c r="N281" i="23" s="1"/>
  <c r="L280" i="23"/>
  <c r="N280" i="23" s="1"/>
  <c r="L279" i="23"/>
  <c r="N279" i="23" s="1"/>
  <c r="L278" i="23"/>
  <c r="N278" i="23" s="1"/>
  <c r="L277" i="23"/>
  <c r="N277" i="23" s="1"/>
  <c r="L276" i="23"/>
  <c r="N276" i="23" s="1"/>
  <c r="L275" i="23"/>
  <c r="N275" i="23" s="1"/>
  <c r="L274" i="23"/>
  <c r="N274" i="23" s="1"/>
  <c r="L273" i="23"/>
  <c r="N273" i="23" s="1"/>
  <c r="L272" i="23"/>
  <c r="N272" i="23" s="1"/>
  <c r="L271" i="23"/>
  <c r="N271" i="23" s="1"/>
  <c r="L270" i="23"/>
  <c r="N270" i="23" s="1"/>
  <c r="L269" i="23"/>
  <c r="N269" i="23" s="1"/>
  <c r="L268" i="23"/>
  <c r="N268" i="23" s="1"/>
  <c r="L267" i="23"/>
  <c r="N267" i="23" s="1"/>
  <c r="L266" i="23"/>
  <c r="N266" i="23" s="1"/>
  <c r="L265" i="23"/>
  <c r="N265" i="23" s="1"/>
  <c r="L264" i="23"/>
  <c r="N264" i="23" s="1"/>
  <c r="L263" i="23"/>
  <c r="N263" i="23" s="1"/>
  <c r="L262" i="23"/>
  <c r="N262" i="23" s="1"/>
  <c r="L261" i="23"/>
  <c r="N261" i="23" s="1"/>
  <c r="L260" i="23"/>
  <c r="N260" i="23" s="1"/>
  <c r="L259" i="23"/>
  <c r="N259" i="23" s="1"/>
  <c r="L258" i="23"/>
  <c r="N258" i="23" s="1"/>
  <c r="L257" i="23"/>
  <c r="N257" i="23" s="1"/>
  <c r="L256" i="23"/>
  <c r="N256" i="23" s="1"/>
  <c r="L255" i="23"/>
  <c r="N255" i="23" s="1"/>
  <c r="L254" i="23"/>
  <c r="N254" i="23" s="1"/>
  <c r="L29" i="23"/>
  <c r="N29" i="23" s="1"/>
  <c r="L28" i="23"/>
  <c r="N28" i="23" s="1"/>
  <c r="N27" i="23"/>
  <c r="L27" i="23"/>
  <c r="L26" i="23"/>
  <c r="N26" i="23" s="1"/>
  <c r="L25" i="23"/>
  <c r="N25" i="23" s="1"/>
  <c r="L24" i="23"/>
  <c r="N24" i="23" s="1"/>
  <c r="L23" i="23"/>
  <c r="N23" i="23" s="1"/>
  <c r="L22" i="23"/>
  <c r="N22" i="23" s="1"/>
  <c r="L21" i="23"/>
  <c r="N21" i="23" s="1"/>
  <c r="L20" i="23"/>
  <c r="N20" i="23" s="1"/>
  <c r="L19" i="23"/>
  <c r="N19" i="23" s="1"/>
  <c r="L18" i="23"/>
  <c r="N18" i="23" s="1"/>
  <c r="L17" i="23"/>
  <c r="N17" i="23" s="1"/>
  <c r="L16" i="23"/>
  <c r="N16" i="23" s="1"/>
  <c r="L15" i="23"/>
  <c r="N15" i="23" s="1"/>
  <c r="L14" i="23"/>
  <c r="N14" i="23" s="1"/>
  <c r="L13" i="23"/>
  <c r="N13" i="23" s="1"/>
  <c r="L12" i="23"/>
  <c r="N12" i="23" s="1"/>
  <c r="L11" i="23"/>
  <c r="N11" i="23" s="1"/>
  <c r="L10" i="23"/>
  <c r="N10" i="23" s="1"/>
  <c r="L9" i="23"/>
  <c r="N9" i="23" s="1"/>
  <c r="L8" i="23"/>
  <c r="N8" i="23" s="1"/>
  <c r="L7" i="23"/>
  <c r="N7" i="23" s="1"/>
  <c r="L6" i="23"/>
  <c r="N6" i="23" s="1"/>
  <c r="L5" i="23"/>
  <c r="N5" i="23" s="1"/>
  <c r="L154" i="23"/>
  <c r="N154" i="23" s="1"/>
  <c r="L153" i="23"/>
  <c r="N153" i="23" s="1"/>
  <c r="L152" i="23"/>
  <c r="N152" i="23" s="1"/>
  <c r="L151" i="23"/>
  <c r="N151" i="23" s="1"/>
  <c r="L150" i="23"/>
  <c r="N150" i="23" s="1"/>
  <c r="L149" i="23"/>
  <c r="N149" i="23" s="1"/>
  <c r="L148" i="23"/>
  <c r="N148" i="23" s="1"/>
  <c r="L147" i="23"/>
  <c r="N147" i="23" s="1"/>
  <c r="L146" i="23"/>
  <c r="N146" i="23" s="1"/>
  <c r="L145" i="23"/>
  <c r="N145" i="23" s="1"/>
  <c r="L144" i="23"/>
  <c r="N144" i="23" s="1"/>
  <c r="L143" i="23"/>
  <c r="N143" i="23" s="1"/>
  <c r="L142" i="23"/>
  <c r="N142" i="23" s="1"/>
  <c r="L141" i="23"/>
  <c r="N141" i="23" s="1"/>
  <c r="L140" i="23"/>
  <c r="N140" i="23" s="1"/>
  <c r="L139" i="23"/>
  <c r="N139" i="23" s="1"/>
  <c r="L138" i="23"/>
  <c r="N138" i="23" s="1"/>
  <c r="L137" i="23"/>
  <c r="N137" i="23" s="1"/>
  <c r="L136" i="23"/>
  <c r="N136" i="23" s="1"/>
  <c r="L135" i="23"/>
  <c r="N135" i="23" s="1"/>
  <c r="L134" i="23"/>
  <c r="N134" i="23" s="1"/>
  <c r="L133" i="23"/>
  <c r="N133" i="23" s="1"/>
  <c r="L132" i="23"/>
  <c r="N132" i="23" s="1"/>
  <c r="L131" i="23"/>
  <c r="N131" i="23" s="1"/>
  <c r="L130" i="23"/>
  <c r="N130" i="23" s="1"/>
  <c r="L129" i="23"/>
  <c r="N129" i="23" s="1"/>
  <c r="L128" i="23"/>
  <c r="N128" i="23" s="1"/>
  <c r="L127" i="23"/>
  <c r="N127" i="23" s="1"/>
  <c r="L126" i="23"/>
  <c r="N126" i="23" s="1"/>
  <c r="L125" i="23"/>
  <c r="N125" i="23" s="1"/>
  <c r="L124" i="23"/>
  <c r="N124" i="23" s="1"/>
  <c r="L123" i="23"/>
  <c r="N123" i="23" s="1"/>
  <c r="L122" i="23"/>
  <c r="N122" i="23" s="1"/>
  <c r="L121" i="23"/>
  <c r="N121" i="23" s="1"/>
  <c r="L120" i="23"/>
  <c r="N120" i="23" s="1"/>
  <c r="L119" i="23"/>
  <c r="N119" i="23" s="1"/>
  <c r="L118" i="23"/>
  <c r="N118" i="23" s="1"/>
  <c r="L117" i="23"/>
  <c r="N117" i="23" s="1"/>
  <c r="L116" i="23"/>
  <c r="N116" i="23" s="1"/>
  <c r="L115" i="23"/>
  <c r="N115" i="23" s="1"/>
  <c r="L114" i="23"/>
  <c r="N114" i="23" s="1"/>
  <c r="L113" i="23"/>
  <c r="N113" i="23" s="1"/>
  <c r="L112" i="23"/>
  <c r="N112" i="23" s="1"/>
  <c r="L111" i="23"/>
  <c r="N111" i="23" s="1"/>
  <c r="L110" i="23"/>
  <c r="N110" i="23" s="1"/>
  <c r="L109" i="23"/>
  <c r="N109" i="23" s="1"/>
  <c r="L108" i="23"/>
  <c r="N108" i="23" s="1"/>
  <c r="L107" i="23"/>
  <c r="N107" i="23" s="1"/>
  <c r="L106" i="23"/>
  <c r="N106" i="23" s="1"/>
  <c r="L105" i="23"/>
  <c r="N105" i="23" s="1"/>
  <c r="L104" i="23"/>
  <c r="N104" i="23" s="1"/>
  <c r="L103" i="23"/>
  <c r="N103" i="23" s="1"/>
  <c r="L102" i="23"/>
  <c r="N102" i="23" s="1"/>
  <c r="L101" i="23"/>
  <c r="N101" i="23" s="1"/>
  <c r="L100" i="23"/>
  <c r="N100" i="23" s="1"/>
  <c r="L99" i="23"/>
  <c r="N99" i="23" s="1"/>
  <c r="L98" i="23"/>
  <c r="N98" i="23" s="1"/>
  <c r="L97" i="23"/>
  <c r="N97" i="23" s="1"/>
  <c r="L96" i="23"/>
  <c r="N96" i="23" s="1"/>
  <c r="L95" i="23"/>
  <c r="N95" i="23" s="1"/>
  <c r="L94" i="23"/>
  <c r="N94" i="23" s="1"/>
  <c r="L93" i="23"/>
  <c r="N93" i="23" s="1"/>
  <c r="L92" i="23"/>
  <c r="N92" i="23" s="1"/>
  <c r="L91" i="23"/>
  <c r="N91" i="23" s="1"/>
  <c r="L90" i="23"/>
  <c r="N90" i="23" s="1"/>
  <c r="L89" i="23"/>
  <c r="N89" i="23" s="1"/>
  <c r="L88" i="23"/>
  <c r="N88" i="23" s="1"/>
  <c r="L87" i="23"/>
  <c r="N87" i="23" s="1"/>
  <c r="L86" i="23"/>
  <c r="N86" i="23" s="1"/>
  <c r="L85" i="23"/>
  <c r="N85" i="23" s="1"/>
  <c r="L84" i="23"/>
  <c r="N84" i="23" s="1"/>
  <c r="L83" i="23"/>
  <c r="N83" i="23" s="1"/>
  <c r="L82" i="23"/>
  <c r="N82" i="23" s="1"/>
  <c r="L81" i="23"/>
  <c r="N81" i="23" s="1"/>
  <c r="L80" i="23"/>
  <c r="N80" i="23" s="1"/>
  <c r="L79" i="23"/>
  <c r="N79" i="23" s="1"/>
  <c r="L78" i="23"/>
  <c r="N78" i="23" s="1"/>
  <c r="L77" i="23"/>
  <c r="N77" i="23" s="1"/>
  <c r="L76" i="23"/>
  <c r="N76" i="23" s="1"/>
  <c r="L75" i="23"/>
  <c r="N75" i="23" s="1"/>
  <c r="L74" i="23"/>
  <c r="N74" i="23" s="1"/>
  <c r="L73" i="23"/>
  <c r="N73" i="23" s="1"/>
  <c r="L72" i="23"/>
  <c r="N72" i="23" s="1"/>
  <c r="L71" i="23"/>
  <c r="N71" i="23" s="1"/>
  <c r="L70" i="23"/>
  <c r="N70" i="23" s="1"/>
  <c r="L69" i="23"/>
  <c r="N69" i="23" s="1"/>
  <c r="L68" i="23"/>
  <c r="N68" i="23" s="1"/>
  <c r="L67" i="23"/>
  <c r="N67" i="23" s="1"/>
  <c r="L66" i="23"/>
  <c r="N66" i="23" s="1"/>
  <c r="L65" i="23"/>
  <c r="N65" i="23" s="1"/>
  <c r="L64" i="23"/>
  <c r="N64" i="23" s="1"/>
  <c r="L63" i="23"/>
  <c r="N63" i="23" s="1"/>
  <c r="L62" i="23"/>
  <c r="N62" i="23" s="1"/>
  <c r="L61" i="23"/>
  <c r="N61" i="23" s="1"/>
  <c r="L60" i="23"/>
  <c r="N60" i="23" s="1"/>
  <c r="L59" i="23"/>
  <c r="N59" i="23" s="1"/>
  <c r="L58" i="23"/>
  <c r="N58" i="23" s="1"/>
  <c r="L57" i="23"/>
  <c r="N57" i="23" s="1"/>
  <c r="L56" i="23"/>
  <c r="N56" i="23" s="1"/>
  <c r="L55" i="23"/>
  <c r="N55" i="23" s="1"/>
  <c r="L54" i="23"/>
  <c r="N54" i="23" s="1"/>
  <c r="L53" i="23"/>
  <c r="N53" i="23" s="1"/>
  <c r="L52" i="23"/>
  <c r="N52" i="23" s="1"/>
  <c r="L51" i="23"/>
  <c r="N51" i="23" s="1"/>
  <c r="L50" i="23"/>
  <c r="N50" i="23" s="1"/>
  <c r="L49" i="23"/>
  <c r="N49" i="23" s="1"/>
  <c r="L48" i="23"/>
  <c r="N48" i="23" s="1"/>
  <c r="L47" i="23"/>
  <c r="N47" i="23" s="1"/>
  <c r="L46" i="23"/>
  <c r="N46" i="23" s="1"/>
  <c r="L45" i="23"/>
  <c r="N45" i="23" s="1"/>
  <c r="L44" i="23"/>
  <c r="N44" i="23" s="1"/>
  <c r="L43" i="23"/>
  <c r="N43" i="23" s="1"/>
  <c r="L42" i="23"/>
  <c r="N42" i="23" s="1"/>
  <c r="L41" i="23"/>
  <c r="N41" i="23" s="1"/>
  <c r="L40" i="23"/>
  <c r="N40" i="23" s="1"/>
  <c r="L39" i="23"/>
  <c r="N39" i="23" s="1"/>
  <c r="L38" i="23"/>
  <c r="N38" i="23" s="1"/>
  <c r="L37" i="23"/>
  <c r="N37" i="23" s="1"/>
  <c r="L36" i="23"/>
  <c r="N36" i="23" s="1"/>
  <c r="L35" i="23"/>
  <c r="N35" i="23" s="1"/>
  <c r="L34" i="23"/>
  <c r="N34" i="23" s="1"/>
  <c r="L33" i="23"/>
  <c r="N33" i="23" s="1"/>
  <c r="L32" i="23"/>
  <c r="N32" i="23" s="1"/>
  <c r="L31" i="23"/>
  <c r="N31" i="23" s="1"/>
  <c r="L30" i="23"/>
  <c r="N30" i="23" s="1"/>
  <c r="P67" i="21" l="1"/>
  <c r="L67" i="21"/>
  <c r="N67" i="21" s="1"/>
  <c r="P66" i="21"/>
  <c r="L66" i="21"/>
  <c r="N66" i="21" s="1"/>
  <c r="L65" i="21"/>
  <c r="N65" i="21" s="1"/>
  <c r="P64" i="21"/>
  <c r="L64" i="21"/>
  <c r="N64" i="21" s="1"/>
  <c r="P63" i="21"/>
  <c r="L63" i="21"/>
  <c r="N63" i="21" s="1"/>
  <c r="P62" i="21"/>
  <c r="L62" i="21"/>
  <c r="N62" i="21" s="1"/>
  <c r="P61" i="21"/>
  <c r="L61" i="21"/>
  <c r="N61" i="21" s="1"/>
  <c r="P60" i="21"/>
  <c r="L60" i="21"/>
  <c r="N60" i="21" s="1"/>
  <c r="P59" i="21"/>
  <c r="L59" i="21"/>
  <c r="N59" i="21" s="1"/>
  <c r="P58" i="21"/>
  <c r="L58" i="21"/>
  <c r="N58" i="21" s="1"/>
  <c r="P57" i="21"/>
  <c r="L57" i="21"/>
  <c r="N57" i="21" s="1"/>
  <c r="P56" i="21"/>
  <c r="L56" i="21"/>
  <c r="N56" i="21" s="1"/>
  <c r="P55" i="21"/>
  <c r="L55" i="21"/>
  <c r="N55" i="21" s="1"/>
  <c r="P54" i="21"/>
  <c r="L54" i="21"/>
  <c r="N54" i="21" s="1"/>
  <c r="P53" i="21"/>
  <c r="L53" i="21"/>
  <c r="N53" i="21" s="1"/>
  <c r="P52" i="21"/>
  <c r="N52" i="21"/>
  <c r="L52" i="21"/>
  <c r="P51" i="21"/>
  <c r="L51" i="21"/>
  <c r="N51" i="21" s="1"/>
  <c r="P50" i="21"/>
  <c r="L50" i="21"/>
  <c r="N50" i="21" s="1"/>
  <c r="P49" i="21"/>
  <c r="L49" i="21"/>
  <c r="N49" i="21" s="1"/>
  <c r="P48" i="21"/>
  <c r="N48" i="21"/>
  <c r="L48" i="21"/>
  <c r="P47" i="21"/>
  <c r="L47" i="21"/>
  <c r="N47" i="21" s="1"/>
  <c r="P46" i="21"/>
  <c r="L46" i="21"/>
  <c r="N46" i="21" s="1"/>
  <c r="P45" i="21"/>
  <c r="L45" i="21"/>
  <c r="N45" i="21" s="1"/>
  <c r="P44" i="21"/>
  <c r="L44" i="21"/>
  <c r="N44" i="21" s="1"/>
  <c r="P43" i="21"/>
  <c r="L43" i="21"/>
  <c r="N43" i="21" s="1"/>
  <c r="P42" i="21"/>
  <c r="L42" i="21"/>
  <c r="N42" i="21" s="1"/>
  <c r="P41" i="21"/>
  <c r="L41" i="21"/>
  <c r="N41" i="21" s="1"/>
  <c r="P40" i="21"/>
  <c r="L40" i="21"/>
  <c r="N40" i="21" s="1"/>
  <c r="P39" i="21"/>
  <c r="L39" i="21"/>
  <c r="N39" i="21" s="1"/>
  <c r="P38" i="21"/>
  <c r="L38" i="21"/>
  <c r="N38" i="21" s="1"/>
  <c r="P37" i="21"/>
  <c r="L37" i="21"/>
  <c r="N37" i="21" s="1"/>
  <c r="P36" i="21"/>
  <c r="L36" i="21"/>
  <c r="N36" i="21" s="1"/>
  <c r="P35" i="21"/>
  <c r="L35" i="21"/>
  <c r="N35" i="21" s="1"/>
  <c r="P34" i="21"/>
  <c r="L34" i="21"/>
  <c r="N34" i="21" s="1"/>
  <c r="P33" i="21"/>
  <c r="L33" i="21"/>
  <c r="N33" i="21" s="1"/>
  <c r="P32" i="21"/>
  <c r="L32" i="21"/>
  <c r="N32" i="21" s="1"/>
  <c r="P31" i="21"/>
  <c r="L31" i="21"/>
  <c r="N31" i="21" s="1"/>
  <c r="P30" i="21"/>
  <c r="L30" i="21"/>
  <c r="N30" i="21" s="1"/>
  <c r="P29" i="21"/>
  <c r="L29" i="21"/>
  <c r="N29" i="21" s="1"/>
  <c r="P28" i="21"/>
  <c r="L28" i="21"/>
  <c r="N28" i="21" s="1"/>
  <c r="P27" i="21"/>
  <c r="L27" i="21"/>
  <c r="N27" i="21" s="1"/>
  <c r="P26" i="21"/>
  <c r="L26" i="21"/>
  <c r="N26" i="21" s="1"/>
  <c r="P25" i="21"/>
  <c r="L25" i="21"/>
  <c r="N25" i="21" s="1"/>
  <c r="P24" i="21"/>
  <c r="L24" i="21"/>
  <c r="N24" i="21" s="1"/>
  <c r="P23" i="21"/>
  <c r="L23" i="21"/>
  <c r="N23" i="21" s="1"/>
  <c r="P22" i="21"/>
  <c r="L22" i="21"/>
  <c r="N22" i="21" s="1"/>
  <c r="P21" i="21"/>
  <c r="L21" i="21"/>
  <c r="N21" i="21" s="1"/>
  <c r="P20" i="21"/>
  <c r="N20" i="21"/>
  <c r="L20" i="21"/>
  <c r="P19" i="21"/>
  <c r="L19" i="21"/>
  <c r="N19" i="21" s="1"/>
  <c r="P18" i="21"/>
  <c r="L18" i="21"/>
  <c r="N18" i="21" s="1"/>
  <c r="P17" i="21"/>
  <c r="L17" i="21"/>
  <c r="N17" i="21" s="1"/>
  <c r="P16" i="21"/>
  <c r="N16" i="21"/>
  <c r="L16" i="21"/>
  <c r="P15" i="21"/>
  <c r="L15" i="21"/>
  <c r="N15" i="21" s="1"/>
  <c r="P14" i="21"/>
  <c r="L14" i="21"/>
  <c r="N14" i="21" s="1"/>
  <c r="P13" i="21"/>
  <c r="L13" i="21"/>
  <c r="N13" i="21" s="1"/>
  <c r="P12" i="21"/>
  <c r="L12" i="21"/>
  <c r="N12" i="21" s="1"/>
  <c r="P11" i="21"/>
  <c r="L11" i="21"/>
  <c r="N11" i="21" s="1"/>
  <c r="P10" i="21"/>
  <c r="L10" i="21"/>
  <c r="N10" i="21" s="1"/>
  <c r="P9" i="21"/>
  <c r="L9" i="21"/>
  <c r="N9" i="21" s="1"/>
  <c r="P8" i="21"/>
  <c r="L8" i="21"/>
  <c r="N8" i="21" s="1"/>
  <c r="P7" i="21"/>
  <c r="L7" i="21"/>
  <c r="N7" i="21" s="1"/>
  <c r="P6" i="21"/>
  <c r="L6" i="21"/>
  <c r="N6" i="21" s="1"/>
  <c r="P5" i="21"/>
  <c r="L5" i="21"/>
  <c r="N5" i="21" s="1"/>
  <c r="L36" i="20"/>
  <c r="N36" i="20" s="1"/>
  <c r="L35" i="20"/>
  <c r="N35" i="20" s="1"/>
  <c r="L34" i="20"/>
  <c r="N34" i="20" s="1"/>
  <c r="L33" i="20"/>
  <c r="N33" i="20" s="1"/>
  <c r="L32" i="20"/>
  <c r="N32" i="20" s="1"/>
  <c r="L31" i="20"/>
  <c r="N31" i="20" s="1"/>
  <c r="L30" i="20"/>
  <c r="N30" i="20" s="1"/>
  <c r="L29" i="20"/>
  <c r="N29" i="20" s="1"/>
  <c r="L28" i="20"/>
  <c r="N28" i="20" s="1"/>
  <c r="L27" i="20"/>
  <c r="N27" i="20" s="1"/>
  <c r="L26" i="20"/>
  <c r="N26" i="20" s="1"/>
  <c r="L25" i="20"/>
  <c r="N25" i="20" s="1"/>
  <c r="L24" i="20"/>
  <c r="N24" i="20" s="1"/>
  <c r="L23" i="20"/>
  <c r="N23" i="20" s="1"/>
  <c r="L22" i="20"/>
  <c r="N22" i="20" s="1"/>
  <c r="L21" i="20"/>
  <c r="N21" i="20" s="1"/>
  <c r="L20" i="20"/>
  <c r="N20" i="20" s="1"/>
  <c r="L19" i="20"/>
  <c r="N19" i="20" s="1"/>
  <c r="L18" i="20"/>
  <c r="N18" i="20" s="1"/>
  <c r="L17" i="20"/>
  <c r="N17" i="20" s="1"/>
  <c r="L16" i="20"/>
  <c r="N16" i="20" s="1"/>
  <c r="L15" i="20"/>
  <c r="N15" i="20" s="1"/>
  <c r="L14" i="20"/>
  <c r="N14" i="20" s="1"/>
  <c r="L13" i="20"/>
  <c r="N13" i="20" s="1"/>
  <c r="L12" i="20"/>
  <c r="N12" i="20" s="1"/>
  <c r="L11" i="20"/>
  <c r="N11" i="20" s="1"/>
  <c r="L10" i="20"/>
  <c r="N10" i="20" s="1"/>
  <c r="L9" i="20"/>
  <c r="N9" i="20" s="1"/>
  <c r="L8" i="20"/>
  <c r="N8" i="20" s="1"/>
  <c r="L7" i="20"/>
  <c r="N7" i="20" s="1"/>
  <c r="L6" i="20"/>
  <c r="N6" i="20" s="1"/>
  <c r="L5" i="20"/>
  <c r="N5" i="20" s="1"/>
  <c r="L10" i="18" l="1"/>
  <c r="N10" i="18" s="1"/>
  <c r="L9" i="18"/>
  <c r="N9" i="18" s="1"/>
  <c r="L13" i="18"/>
  <c r="N13" i="18" s="1"/>
  <c r="L28" i="18"/>
  <c r="N28" i="18" s="1"/>
  <c r="L26" i="18"/>
  <c r="N26" i="18" s="1"/>
  <c r="L25" i="18"/>
  <c r="N25" i="18" s="1"/>
  <c r="L24" i="18"/>
  <c r="N24" i="18" s="1"/>
  <c r="L19" i="18"/>
  <c r="N19" i="18" s="1"/>
  <c r="L18" i="18"/>
  <c r="N18" i="18" s="1"/>
  <c r="L8" i="18"/>
  <c r="N8" i="18" s="1"/>
  <c r="L7" i="18"/>
  <c r="N7" i="18" s="1"/>
  <c r="L29" i="18"/>
  <c r="N29" i="18" s="1"/>
  <c r="L27" i="18"/>
  <c r="N27" i="18" s="1"/>
  <c r="L23" i="18"/>
  <c r="N23" i="18" s="1"/>
  <c r="L22" i="18"/>
  <c r="N22" i="18" s="1"/>
  <c r="L21" i="18"/>
  <c r="N21" i="18" s="1"/>
  <c r="L20" i="18"/>
  <c r="N20" i="18" s="1"/>
  <c r="L17" i="18"/>
  <c r="N17" i="18" s="1"/>
  <c r="L16" i="18"/>
  <c r="N16" i="18" s="1"/>
  <c r="L15" i="18"/>
  <c r="N15" i="18" s="1"/>
  <c r="L14" i="18"/>
  <c r="N14" i="18" s="1"/>
  <c r="L12" i="18"/>
  <c r="N12" i="18" s="1"/>
  <c r="L11" i="18"/>
  <c r="N11" i="18" s="1"/>
  <c r="L6" i="18"/>
  <c r="N6" i="18" s="1"/>
  <c r="N30" i="18" s="1"/>
  <c r="B5" i="26" s="1"/>
  <c r="I5" i="26" s="1"/>
  <c r="L5" i="18"/>
  <c r="N5" i="18" s="1"/>
  <c r="L42" i="10" l="1"/>
  <c r="N42" i="10" s="1"/>
  <c r="L41" i="10"/>
  <c r="N41" i="10" s="1"/>
  <c r="L121" i="7" l="1"/>
  <c r="N121" i="7" s="1"/>
  <c r="L19" i="11" l="1"/>
  <c r="N19" i="11" s="1"/>
  <c r="A77" i="17" l="1"/>
  <c r="K47" i="17" l="1"/>
  <c r="M47" i="17" s="1"/>
  <c r="K46" i="17"/>
  <c r="M46" i="17" s="1"/>
  <c r="K45" i="17"/>
  <c r="M45" i="17" s="1"/>
  <c r="K44" i="17"/>
  <c r="M44" i="17" s="1"/>
  <c r="K43" i="17"/>
  <c r="M43" i="17" s="1"/>
  <c r="K42" i="17"/>
  <c r="M42" i="17" s="1"/>
  <c r="K41" i="17"/>
  <c r="M41" i="17" s="1"/>
  <c r="K40" i="17"/>
  <c r="M40" i="17" s="1"/>
  <c r="K39" i="17"/>
  <c r="M39" i="17" s="1"/>
  <c r="K38" i="17"/>
  <c r="M38" i="17" s="1"/>
  <c r="K37" i="17"/>
  <c r="M37" i="17" s="1"/>
  <c r="K36" i="17"/>
  <c r="M36" i="17" s="1"/>
  <c r="K35" i="17"/>
  <c r="M35" i="17" s="1"/>
  <c r="K34" i="17"/>
  <c r="M34" i="17" s="1"/>
  <c r="K33" i="17"/>
  <c r="M33" i="17" s="1"/>
  <c r="K32" i="17"/>
  <c r="M32" i="17" s="1"/>
  <c r="K31" i="17"/>
  <c r="M31" i="17" s="1"/>
  <c r="K30" i="17"/>
  <c r="M30" i="17" s="1"/>
  <c r="K29" i="17"/>
  <c r="M29" i="17" s="1"/>
  <c r="K28" i="17"/>
  <c r="M28" i="17" s="1"/>
  <c r="K27" i="17"/>
  <c r="M27" i="17" s="1"/>
  <c r="K26" i="17"/>
  <c r="M26" i="17" s="1"/>
  <c r="K25" i="17"/>
  <c r="M25" i="17" s="1"/>
  <c r="K24" i="17"/>
  <c r="M24" i="17" s="1"/>
  <c r="K23" i="17"/>
  <c r="M23" i="17" s="1"/>
  <c r="K22" i="17"/>
  <c r="M22" i="17" s="1"/>
  <c r="K21" i="17"/>
  <c r="M21" i="17" s="1"/>
  <c r="K20" i="17"/>
  <c r="M20" i="17" s="1"/>
  <c r="K19" i="17"/>
  <c r="M19" i="17" s="1"/>
  <c r="K18" i="17"/>
  <c r="M18" i="17" s="1"/>
  <c r="K17" i="17"/>
  <c r="M17" i="17" s="1"/>
  <c r="K16" i="17"/>
  <c r="M16" i="17" s="1"/>
  <c r="K15" i="17"/>
  <c r="M15" i="17" s="1"/>
  <c r="K14" i="17"/>
  <c r="M14" i="17" s="1"/>
  <c r="K13" i="17"/>
  <c r="M13" i="17" s="1"/>
  <c r="K12" i="17"/>
  <c r="M12" i="17" s="1"/>
  <c r="K11" i="17"/>
  <c r="M11" i="17" s="1"/>
  <c r="K10" i="17"/>
  <c r="M10" i="17" s="1"/>
  <c r="K9" i="17"/>
  <c r="M9" i="17" s="1"/>
  <c r="K8" i="17"/>
  <c r="M8" i="17" s="1"/>
  <c r="K7" i="17"/>
  <c r="M7" i="17" s="1"/>
  <c r="K6" i="17"/>
  <c r="M6" i="17" s="1"/>
  <c r="K5" i="17"/>
  <c r="M5" i="17" s="1"/>
  <c r="L24" i="11" l="1"/>
  <c r="N24" i="11" s="1"/>
  <c r="L23" i="11"/>
  <c r="N23" i="11" s="1"/>
  <c r="L22" i="11"/>
  <c r="N22" i="11" s="1"/>
  <c r="L21" i="11"/>
  <c r="N21" i="11" s="1"/>
  <c r="L43" i="10" l="1"/>
  <c r="N43" i="10" s="1"/>
  <c r="L48" i="7" l="1"/>
  <c r="N48" i="7" s="1"/>
  <c r="L40" i="10" l="1"/>
  <c r="N40" i="10" s="1"/>
  <c r="L39" i="10"/>
  <c r="N39" i="10" s="1"/>
  <c r="L5" i="9" l="1"/>
  <c r="N5" i="9" s="1"/>
  <c r="L6" i="9"/>
  <c r="N6" i="9" s="1"/>
  <c r="L18" i="11"/>
  <c r="N18" i="11" s="1"/>
  <c r="L17" i="11"/>
  <c r="N17" i="11" s="1"/>
  <c r="L16" i="11"/>
  <c r="N16" i="11" s="1"/>
  <c r="L112" i="7"/>
  <c r="N112" i="7" s="1"/>
  <c r="L15" i="11"/>
  <c r="N15" i="11" s="1"/>
  <c r="L14" i="11"/>
  <c r="N14" i="11" s="1"/>
  <c r="L13" i="11"/>
  <c r="N13" i="11" s="1"/>
  <c r="L12" i="11"/>
  <c r="N12" i="11" s="1"/>
  <c r="L11" i="11"/>
  <c r="N11" i="11" s="1"/>
  <c r="L10" i="11"/>
  <c r="N10" i="11" s="1"/>
  <c r="L9" i="11"/>
  <c r="N9" i="11" s="1"/>
  <c r="L8" i="11"/>
  <c r="N8" i="11" s="1"/>
  <c r="L7" i="11"/>
  <c r="N7" i="11" s="1"/>
  <c r="L6" i="11"/>
  <c r="N6" i="11" s="1"/>
  <c r="L20" i="11"/>
  <c r="N20" i="11" s="1"/>
  <c r="L5" i="11"/>
  <c r="N5" i="11" s="1"/>
  <c r="L38" i="10"/>
  <c r="N38" i="10" s="1"/>
  <c r="L37" i="10"/>
  <c r="N37" i="10" s="1"/>
  <c r="L36" i="10"/>
  <c r="N36" i="10" s="1"/>
  <c r="L35" i="10"/>
  <c r="N35" i="10" s="1"/>
  <c r="L34" i="10"/>
  <c r="N34" i="10" s="1"/>
  <c r="L33" i="10"/>
  <c r="N33" i="10" s="1"/>
  <c r="L32" i="10"/>
  <c r="N32" i="10" s="1"/>
  <c r="L31" i="10"/>
  <c r="N31" i="10" s="1"/>
  <c r="L30" i="10"/>
  <c r="N30" i="10" s="1"/>
  <c r="L29" i="10"/>
  <c r="N29" i="10" s="1"/>
  <c r="L28" i="10"/>
  <c r="N28" i="10" s="1"/>
  <c r="L27" i="10"/>
  <c r="N27" i="10" s="1"/>
  <c r="L26" i="10"/>
  <c r="N26" i="10" s="1"/>
  <c r="L25" i="10"/>
  <c r="N25" i="10" s="1"/>
  <c r="L24" i="10"/>
  <c r="N24" i="10" s="1"/>
  <c r="L23" i="10"/>
  <c r="N23" i="10" s="1"/>
  <c r="L22" i="10"/>
  <c r="N22" i="10" s="1"/>
  <c r="L21" i="10"/>
  <c r="N21" i="10" s="1"/>
  <c r="L20" i="10"/>
  <c r="N20" i="10" s="1"/>
  <c r="L19" i="10"/>
  <c r="N19" i="10" s="1"/>
  <c r="L18" i="10"/>
  <c r="N18" i="10" s="1"/>
  <c r="L17" i="10"/>
  <c r="N17" i="10" s="1"/>
  <c r="L16" i="10"/>
  <c r="N16" i="10" s="1"/>
  <c r="L15" i="10"/>
  <c r="N15" i="10" s="1"/>
  <c r="L14" i="10"/>
  <c r="N14" i="10" s="1"/>
  <c r="L13" i="10"/>
  <c r="N13" i="10" s="1"/>
  <c r="L12" i="10"/>
  <c r="N12" i="10" s="1"/>
  <c r="L11" i="10"/>
  <c r="N11" i="10" s="1"/>
  <c r="L10" i="10"/>
  <c r="N10" i="10" s="1"/>
  <c r="L9" i="10"/>
  <c r="N9" i="10" s="1"/>
  <c r="L8" i="10"/>
  <c r="N8" i="10" s="1"/>
  <c r="L7" i="10"/>
  <c r="N7" i="10" s="1"/>
  <c r="L6" i="10"/>
  <c r="N6" i="10" s="1"/>
  <c r="L5" i="10"/>
  <c r="N5" i="10" s="1"/>
  <c r="L33" i="9"/>
  <c r="N33" i="9" s="1"/>
  <c r="L32" i="9"/>
  <c r="N32" i="9" s="1"/>
  <c r="L31" i="9"/>
  <c r="N31" i="9" s="1"/>
  <c r="L30" i="9"/>
  <c r="N30" i="9" s="1"/>
  <c r="L29" i="9"/>
  <c r="N29" i="9" s="1"/>
  <c r="L28" i="9"/>
  <c r="N28" i="9" s="1"/>
  <c r="L27" i="9"/>
  <c r="N27" i="9" s="1"/>
  <c r="L26" i="9"/>
  <c r="N26" i="9" s="1"/>
  <c r="L25" i="9"/>
  <c r="N25" i="9" s="1"/>
  <c r="L24" i="9"/>
  <c r="N24" i="9" s="1"/>
  <c r="L36" i="9"/>
  <c r="N36" i="9" s="1"/>
  <c r="L35" i="9"/>
  <c r="N35" i="9" s="1"/>
  <c r="L34" i="9"/>
  <c r="N34" i="9" s="1"/>
  <c r="L7" i="9"/>
  <c r="N7" i="9" s="1"/>
  <c r="L44" i="9"/>
  <c r="N44" i="9" s="1"/>
  <c r="L43" i="9"/>
  <c r="N43" i="9" s="1"/>
  <c r="L42" i="9"/>
  <c r="N42" i="9" s="1"/>
  <c r="L41" i="9"/>
  <c r="N41" i="9" s="1"/>
  <c r="L40" i="9"/>
  <c r="N40" i="9" s="1"/>
  <c r="L39" i="9"/>
  <c r="N39" i="9" s="1"/>
  <c r="L38" i="9"/>
  <c r="N38" i="9" s="1"/>
  <c r="L37" i="9"/>
  <c r="N37" i="9" s="1"/>
  <c r="L23" i="9"/>
  <c r="N23" i="9" s="1"/>
  <c r="L22" i="9"/>
  <c r="N22" i="9" s="1"/>
  <c r="L12" i="9"/>
  <c r="N12" i="9" s="1"/>
  <c r="L11" i="9"/>
  <c r="N11" i="9" s="1"/>
  <c r="L10" i="9"/>
  <c r="N10" i="9" s="1"/>
  <c r="L9" i="9"/>
  <c r="N9" i="9" s="1"/>
  <c r="L8" i="9"/>
  <c r="N8" i="9" s="1"/>
  <c r="L21" i="9"/>
  <c r="N21" i="9" s="1"/>
  <c r="L20" i="9"/>
  <c r="N20" i="9" s="1"/>
  <c r="L19" i="9"/>
  <c r="N19" i="9" s="1"/>
  <c r="L18" i="9"/>
  <c r="N18" i="9" s="1"/>
  <c r="L17" i="9"/>
  <c r="N17" i="9" s="1"/>
  <c r="L16" i="9"/>
  <c r="N16" i="9" s="1"/>
  <c r="L15" i="9"/>
  <c r="N15" i="9" s="1"/>
  <c r="L14" i="9"/>
  <c r="N14" i="9" s="1"/>
  <c r="L13" i="9"/>
  <c r="N13" i="9" s="1"/>
  <c r="L129" i="7"/>
  <c r="N129" i="7" s="1"/>
  <c r="L128" i="7"/>
  <c r="N128" i="7" s="1"/>
  <c r="L127" i="7"/>
  <c r="N127" i="7" s="1"/>
  <c r="L111" i="7"/>
  <c r="N111" i="7" s="1"/>
  <c r="L126" i="7"/>
  <c r="N126" i="7" s="1"/>
  <c r="L125" i="7"/>
  <c r="N125" i="7" s="1"/>
  <c r="L124" i="7"/>
  <c r="N124" i="7" s="1"/>
  <c r="L123" i="7"/>
  <c r="N123" i="7" s="1"/>
  <c r="L122" i="7"/>
  <c r="N122" i="7" s="1"/>
  <c r="L120" i="7"/>
  <c r="N120" i="7" s="1"/>
  <c r="L119" i="7"/>
  <c r="N119" i="7" s="1"/>
  <c r="L118" i="7"/>
  <c r="N118" i="7" s="1"/>
  <c r="L117" i="7"/>
  <c r="N117" i="7" s="1"/>
  <c r="L116" i="7"/>
  <c r="N116" i="7" s="1"/>
  <c r="L115" i="7"/>
  <c r="N115" i="7" s="1"/>
  <c r="L114" i="7"/>
  <c r="N114" i="7" s="1"/>
  <c r="L113" i="7"/>
  <c r="N113" i="7" s="1"/>
  <c r="L110" i="7"/>
  <c r="N110" i="7" s="1"/>
  <c r="L109" i="7"/>
  <c r="N109" i="7" s="1"/>
  <c r="L108" i="7"/>
  <c r="N108" i="7" s="1"/>
  <c r="L107" i="7"/>
  <c r="N107" i="7" s="1"/>
  <c r="L106" i="7"/>
  <c r="N106" i="7" s="1"/>
  <c r="L105" i="7"/>
  <c r="N105" i="7" s="1"/>
  <c r="L104" i="7"/>
  <c r="N104" i="7" s="1"/>
  <c r="L103" i="7"/>
  <c r="N103" i="7" s="1"/>
  <c r="L102" i="7"/>
  <c r="N102" i="7" s="1"/>
  <c r="L101" i="7"/>
  <c r="N101" i="7" s="1"/>
  <c r="L100" i="7"/>
  <c r="N100" i="7" s="1"/>
  <c r="L99" i="7"/>
  <c r="N99" i="7" s="1"/>
  <c r="L98" i="7"/>
  <c r="N98" i="7" s="1"/>
  <c r="L97" i="7"/>
  <c r="N97" i="7" s="1"/>
  <c r="L96" i="7"/>
  <c r="N96" i="7" s="1"/>
  <c r="L95" i="7"/>
  <c r="N95" i="7" s="1"/>
  <c r="L94" i="7"/>
  <c r="N94" i="7" s="1"/>
  <c r="L93" i="7"/>
  <c r="N93" i="7" s="1"/>
  <c r="L92" i="7"/>
  <c r="N92" i="7" s="1"/>
  <c r="L91" i="7"/>
  <c r="N91" i="7" s="1"/>
  <c r="L90" i="7"/>
  <c r="N90" i="7" s="1"/>
  <c r="L89" i="7"/>
  <c r="N89" i="7" s="1"/>
  <c r="L88" i="7"/>
  <c r="N88" i="7" s="1"/>
  <c r="L87" i="7"/>
  <c r="N87" i="7" s="1"/>
  <c r="L86" i="7"/>
  <c r="N86" i="7" s="1"/>
  <c r="L85" i="7"/>
  <c r="N85" i="7" s="1"/>
  <c r="L84" i="7"/>
  <c r="N84" i="7" s="1"/>
  <c r="L83" i="7"/>
  <c r="N83" i="7" s="1"/>
  <c r="L82" i="7"/>
  <c r="N82" i="7" s="1"/>
  <c r="L81" i="7"/>
  <c r="N81" i="7" s="1"/>
  <c r="L80" i="7"/>
  <c r="N80" i="7" s="1"/>
  <c r="L79" i="7"/>
  <c r="N79" i="7" s="1"/>
  <c r="L78" i="7"/>
  <c r="N78" i="7" s="1"/>
  <c r="L77" i="7"/>
  <c r="N77" i="7" s="1"/>
  <c r="L76" i="7"/>
  <c r="N76" i="7" s="1"/>
  <c r="L75" i="7"/>
  <c r="N75" i="7" s="1"/>
  <c r="L74" i="7"/>
  <c r="N74" i="7" s="1"/>
  <c r="L73" i="7"/>
  <c r="N73" i="7" s="1"/>
  <c r="L72" i="7"/>
  <c r="N72" i="7" s="1"/>
  <c r="L71" i="7"/>
  <c r="N71" i="7" s="1"/>
  <c r="L70" i="7"/>
  <c r="N70" i="7" s="1"/>
  <c r="L69" i="7"/>
  <c r="N69" i="7" s="1"/>
  <c r="L68" i="7"/>
  <c r="N68" i="7" s="1"/>
  <c r="L67" i="7"/>
  <c r="N67" i="7" s="1"/>
  <c r="L66" i="7"/>
  <c r="N66" i="7" s="1"/>
  <c r="L65" i="7"/>
  <c r="N65" i="7" s="1"/>
  <c r="L64" i="7"/>
  <c r="N64" i="7" s="1"/>
  <c r="L63" i="7"/>
  <c r="N63" i="7" s="1"/>
  <c r="L62" i="7"/>
  <c r="N62" i="7" s="1"/>
  <c r="L61" i="7"/>
  <c r="N61" i="7" s="1"/>
  <c r="L60" i="7"/>
  <c r="N60" i="7" s="1"/>
  <c r="L59" i="7"/>
  <c r="N59" i="7" s="1"/>
  <c r="L58" i="7"/>
  <c r="N58" i="7" s="1"/>
  <c r="L57" i="7"/>
  <c r="N57" i="7" s="1"/>
  <c r="L56" i="7"/>
  <c r="N56" i="7" s="1"/>
  <c r="L55" i="7"/>
  <c r="N55" i="7" s="1"/>
  <c r="L54" i="7"/>
  <c r="N54" i="7" s="1"/>
  <c r="L53" i="7"/>
  <c r="N53" i="7" s="1"/>
  <c r="L52" i="7"/>
  <c r="N52" i="7" s="1"/>
  <c r="L51" i="7"/>
  <c r="N51" i="7" s="1"/>
  <c r="L50" i="7"/>
  <c r="N50" i="7" s="1"/>
  <c r="L49" i="7"/>
  <c r="N49" i="7" s="1"/>
  <c r="L47" i="7"/>
  <c r="N47" i="7" s="1"/>
  <c r="L46" i="7"/>
  <c r="N46" i="7" s="1"/>
  <c r="L45" i="7"/>
  <c r="N45" i="7" s="1"/>
  <c r="L44" i="7"/>
  <c r="N44" i="7" s="1"/>
  <c r="L43" i="7"/>
  <c r="N43" i="7" s="1"/>
  <c r="L42" i="7"/>
  <c r="N42" i="7" s="1"/>
  <c r="L41" i="7"/>
  <c r="N41" i="7" s="1"/>
  <c r="L40" i="7"/>
  <c r="N40" i="7" s="1"/>
  <c r="L39" i="7"/>
  <c r="N39" i="7" s="1"/>
  <c r="L38" i="7"/>
  <c r="N38" i="7" s="1"/>
  <c r="L37" i="7"/>
  <c r="N37" i="7" s="1"/>
  <c r="L36" i="7"/>
  <c r="N36" i="7" s="1"/>
  <c r="L35" i="7"/>
  <c r="N35" i="7" s="1"/>
  <c r="L34" i="7"/>
  <c r="N34" i="7" s="1"/>
  <c r="L33" i="7"/>
  <c r="N33" i="7" s="1"/>
  <c r="L32" i="7"/>
  <c r="N32" i="7" s="1"/>
  <c r="L31" i="7"/>
  <c r="N31" i="7" s="1"/>
  <c r="L30" i="7"/>
  <c r="N30" i="7" s="1"/>
  <c r="L29" i="7"/>
  <c r="N29" i="7" s="1"/>
  <c r="L28" i="7"/>
  <c r="N28" i="7" s="1"/>
  <c r="L27" i="7"/>
  <c r="N27" i="7" s="1"/>
  <c r="L26" i="7"/>
  <c r="N26" i="7" s="1"/>
  <c r="L25" i="7"/>
  <c r="N25" i="7" s="1"/>
  <c r="L24" i="7"/>
  <c r="N24" i="7" s="1"/>
  <c r="L23" i="7"/>
  <c r="N23" i="7" s="1"/>
  <c r="L22" i="7"/>
  <c r="N22" i="7" s="1"/>
  <c r="L21" i="7"/>
  <c r="N21" i="7" s="1"/>
  <c r="L20" i="7"/>
  <c r="N20" i="7" s="1"/>
  <c r="L19" i="7"/>
  <c r="N19" i="7" s="1"/>
  <c r="L18" i="7"/>
  <c r="N18" i="7" s="1"/>
  <c r="L17" i="7"/>
  <c r="N17" i="7" s="1"/>
  <c r="L16" i="7"/>
  <c r="N16" i="7" s="1"/>
  <c r="L15" i="7"/>
  <c r="N15" i="7" s="1"/>
  <c r="L14" i="7"/>
  <c r="N14" i="7" s="1"/>
  <c r="L13" i="7"/>
  <c r="N13" i="7" s="1"/>
  <c r="L12" i="7"/>
  <c r="N12" i="7" s="1"/>
  <c r="L11" i="7"/>
  <c r="N11" i="7" s="1"/>
  <c r="L10" i="7"/>
  <c r="N10" i="7" s="1"/>
  <c r="L9" i="7"/>
  <c r="N9" i="7" s="1"/>
  <c r="L8" i="7"/>
  <c r="N8" i="7" s="1"/>
  <c r="L7" i="7"/>
  <c r="N7" i="7" s="1"/>
  <c r="L6" i="7"/>
  <c r="N6" i="7" s="1"/>
  <c r="L5" i="7"/>
  <c r="N5" i="7" s="1"/>
</calcChain>
</file>

<file path=xl/comments1.xml><?xml version="1.0" encoding="utf-8"?>
<comments xmlns="http://schemas.openxmlformats.org/spreadsheetml/2006/main">
  <authors>
    <author>Laurence West</author>
  </authors>
  <commentList>
    <comment ref="L4" authorId="0">
      <text>
        <r>
          <rPr>
            <b/>
            <sz val="8"/>
            <color indexed="81"/>
            <rFont val="Tahoma"/>
            <family val="2"/>
          </rPr>
          <t>Laurence West:
4 = Must have this requirement to meet the business needs
3 = Should have this requirement if possible, but project success does not rely on it
2 = Could have this requirement if it does not affect anything else in the project
1 = Would like to have this requirement later, but it won't be delivered this time</t>
        </r>
        <r>
          <rPr>
            <sz val="8"/>
            <color indexed="81"/>
            <rFont val="Tahoma"/>
            <family val="2"/>
          </rPr>
          <t xml:space="preserve">
</t>
        </r>
      </text>
    </comment>
    <comment ref="M4" authorId="0">
      <text>
        <r>
          <rPr>
            <b/>
            <sz val="8"/>
            <color indexed="81"/>
            <rFont val="Tahoma"/>
            <family val="2"/>
          </rPr>
          <t>Laurence West:
3 = Standard functionality
2 = Requires custom development/configuration
1 = Requires third party tool
0 = Not Included</t>
        </r>
      </text>
    </comment>
  </commentList>
</comments>
</file>

<file path=xl/comments2.xml><?xml version="1.0" encoding="utf-8"?>
<comments xmlns="http://schemas.openxmlformats.org/spreadsheetml/2006/main">
  <authors>
    <author>Laurence West</author>
  </authors>
  <commentList>
    <comment ref="L4" authorId="0">
      <text>
        <r>
          <rPr>
            <b/>
            <sz val="8"/>
            <color indexed="81"/>
            <rFont val="Tahoma"/>
            <family val="2"/>
          </rPr>
          <t>Laurence West:
4 = Must have this requirement to meet the business needs
3 = Should have this requirement if possible, but project success does not rely on it
2 = Could have this requirement if it does not affect anything else in the project
1 = Would like to have this requirement later, but it won't be delivered this time</t>
        </r>
        <r>
          <rPr>
            <sz val="8"/>
            <color indexed="81"/>
            <rFont val="Tahoma"/>
            <family val="2"/>
          </rPr>
          <t xml:space="preserve">
</t>
        </r>
      </text>
    </comment>
    <comment ref="M4" authorId="0">
      <text>
        <r>
          <rPr>
            <b/>
            <sz val="8"/>
            <color indexed="81"/>
            <rFont val="Tahoma"/>
            <family val="2"/>
          </rPr>
          <t>Laurence West:
3 = Standard functionality
2 = Requires custom development/configuration
1 = Requires third party tool
0 = Not Included</t>
        </r>
      </text>
    </comment>
  </commentList>
</comments>
</file>

<file path=xl/comments3.xml><?xml version="1.0" encoding="utf-8"?>
<comments xmlns="http://schemas.openxmlformats.org/spreadsheetml/2006/main">
  <authors>
    <author>Laurence West</author>
  </authors>
  <commentList>
    <comment ref="L4" authorId="0">
      <text>
        <r>
          <rPr>
            <b/>
            <sz val="8"/>
            <color indexed="81"/>
            <rFont val="Tahoma"/>
            <family val="2"/>
          </rPr>
          <t>Laurence West:
4 = Must have this requirement to meet the business needs
3 = Should have this requirement if possible, but project success does not rely on it
2 = Could have this requirement if it does not affect anything else in the project
1 = Would like to have this requirement later, but it won't be delivered this time</t>
        </r>
        <r>
          <rPr>
            <sz val="8"/>
            <color indexed="81"/>
            <rFont val="Tahoma"/>
            <family val="2"/>
          </rPr>
          <t xml:space="preserve">
</t>
        </r>
      </text>
    </comment>
    <comment ref="M4" authorId="0">
      <text>
        <r>
          <rPr>
            <b/>
            <sz val="8"/>
            <color indexed="81"/>
            <rFont val="Tahoma"/>
            <family val="2"/>
          </rPr>
          <t>Laurence West:
3 = Standard functionality
2 = Requires custom development/configuration
1 = Requires third party tool
0 = Not Included</t>
        </r>
      </text>
    </comment>
  </commentList>
</comments>
</file>

<file path=xl/comments4.xml><?xml version="1.0" encoding="utf-8"?>
<comments xmlns="http://schemas.openxmlformats.org/spreadsheetml/2006/main">
  <authors>
    <author>Laurence West</author>
  </authors>
  <commentList>
    <comment ref="L4" authorId="0">
      <text>
        <r>
          <rPr>
            <b/>
            <sz val="8"/>
            <color indexed="81"/>
            <rFont val="Tahoma"/>
            <family val="2"/>
          </rPr>
          <t>Laurence West:
4 = Must have this requirement to meet the business needs
3 = Should have this requirement if possible, but project success does not rely on it
2 = Could have this requirement if it does not affect anything else in the project
1 = Would like to have this requirement later, but it won't be delivered this time</t>
        </r>
        <r>
          <rPr>
            <sz val="8"/>
            <color indexed="81"/>
            <rFont val="Tahoma"/>
            <family val="2"/>
          </rPr>
          <t xml:space="preserve">
</t>
        </r>
      </text>
    </comment>
    <comment ref="M4" authorId="0">
      <text>
        <r>
          <rPr>
            <b/>
            <sz val="8"/>
            <color indexed="81"/>
            <rFont val="Tahoma"/>
            <family val="2"/>
          </rPr>
          <t>Laurence West:
3 = Standard functionality
2 = Requires custom development/configuration
1 = Requires third party tool
0 = Not Included</t>
        </r>
      </text>
    </comment>
  </commentList>
</comments>
</file>

<file path=xl/comments5.xml><?xml version="1.0" encoding="utf-8"?>
<comments xmlns="http://schemas.openxmlformats.org/spreadsheetml/2006/main">
  <authors>
    <author>Laurence West</author>
  </authors>
  <commentList>
    <comment ref="L4" authorId="0">
      <text>
        <r>
          <rPr>
            <b/>
            <sz val="8"/>
            <color indexed="81"/>
            <rFont val="Tahoma"/>
            <family val="2"/>
          </rPr>
          <t>Laurence West:
4 = Must have this requirement to meet the business needs
3 = Should have this requirement if possible, but project success does not rely on it
2 = Could have this requirement if it does not affect anything else in the project
1 = Would like to have this requirement later, but it won't be delivered this time</t>
        </r>
        <r>
          <rPr>
            <sz val="8"/>
            <color indexed="81"/>
            <rFont val="Tahoma"/>
            <family val="2"/>
          </rPr>
          <t xml:space="preserve">
</t>
        </r>
      </text>
    </comment>
    <comment ref="M4" authorId="0">
      <text>
        <r>
          <rPr>
            <b/>
            <sz val="8"/>
            <color indexed="81"/>
            <rFont val="Tahoma"/>
            <family val="2"/>
          </rPr>
          <t>Laurence West:
3 = Standard functionality
2 = Requires custom development/configuration
1 = Requires third party tool
0 = Not Included</t>
        </r>
      </text>
    </comment>
  </commentList>
</comments>
</file>

<file path=xl/comments6.xml><?xml version="1.0" encoding="utf-8"?>
<comments xmlns="http://schemas.openxmlformats.org/spreadsheetml/2006/main">
  <authors>
    <author>Laurence West</author>
  </authors>
  <commentList>
    <comment ref="L4" authorId="0">
      <text>
        <r>
          <rPr>
            <b/>
            <sz val="8"/>
            <color indexed="81"/>
            <rFont val="Tahoma"/>
            <family val="2"/>
          </rPr>
          <t>Laurence West:
4 = Must have this requirement to meet the business needs
3 = Should have this requirement if possible, but project success does not rely on it
2 = Could have this requirement if it does not affect anything else in the project
1 = Would like to have this requirement later, but it won't be delivered this time</t>
        </r>
        <r>
          <rPr>
            <sz val="8"/>
            <color indexed="81"/>
            <rFont val="Tahoma"/>
            <family val="2"/>
          </rPr>
          <t xml:space="preserve">
</t>
        </r>
      </text>
    </comment>
    <comment ref="M4" authorId="0">
      <text>
        <r>
          <rPr>
            <b/>
            <sz val="8"/>
            <color indexed="81"/>
            <rFont val="Tahoma"/>
            <family val="2"/>
          </rPr>
          <t>Laurence West:
3 = Standard functionality
2 = Requires custom development/configuration
1 = Requires third party tool
0 = Not Included</t>
        </r>
      </text>
    </comment>
  </commentList>
</comments>
</file>

<file path=xl/comments7.xml><?xml version="1.0" encoding="utf-8"?>
<comments xmlns="http://schemas.openxmlformats.org/spreadsheetml/2006/main">
  <authors>
    <author>Laurence West</author>
  </authors>
  <commentList>
    <comment ref="L4" authorId="0">
      <text>
        <r>
          <rPr>
            <b/>
            <sz val="8"/>
            <color indexed="81"/>
            <rFont val="Tahoma"/>
            <family val="2"/>
          </rPr>
          <t>Laurence West:
4 = Must have this requirement to meet the business needs
3 = Should have this requirement if possible, but project success does not rely on it
2 = Could have this requirement if it does not affect anything else in the project
1 = Would like to have this requirement later, but it won't be delivered this time</t>
        </r>
        <r>
          <rPr>
            <sz val="8"/>
            <color indexed="81"/>
            <rFont val="Tahoma"/>
            <family val="2"/>
          </rPr>
          <t xml:space="preserve">
</t>
        </r>
      </text>
    </comment>
    <comment ref="M4" authorId="0">
      <text>
        <r>
          <rPr>
            <b/>
            <sz val="8"/>
            <color indexed="81"/>
            <rFont val="Tahoma"/>
            <family val="2"/>
          </rPr>
          <t>Laurence West:
3 = Standard functionality
2 = Requires custom development/configuration
1 = Requires third party tool
0 = Not Included</t>
        </r>
      </text>
    </comment>
  </commentList>
</comments>
</file>

<file path=xl/comments8.xml><?xml version="1.0" encoding="utf-8"?>
<comments xmlns="http://schemas.openxmlformats.org/spreadsheetml/2006/main">
  <authors>
    <author>Laurence West</author>
  </authors>
  <commentList>
    <comment ref="L4" authorId="0">
      <text>
        <r>
          <rPr>
            <b/>
            <sz val="8"/>
            <color indexed="81"/>
            <rFont val="Tahoma"/>
            <family val="2"/>
          </rPr>
          <t>Laurence West:
4 = Must have this requirement to meet the business needs
3 = Should have this requirement if possible, but project success does not rely on it
2 = Could have this requirement if it does not affect anything else in the project
1 = Would like to have this requirement later, but it won't be delivered this time</t>
        </r>
        <r>
          <rPr>
            <sz val="8"/>
            <color indexed="81"/>
            <rFont val="Tahoma"/>
            <family val="2"/>
          </rPr>
          <t xml:space="preserve">
</t>
        </r>
      </text>
    </comment>
    <comment ref="M4" authorId="0">
      <text>
        <r>
          <rPr>
            <b/>
            <sz val="8"/>
            <color indexed="81"/>
            <rFont val="Tahoma"/>
            <family val="2"/>
          </rPr>
          <t>Laurence West:
3 = Standard functionality
2 = Requires custom development/configuration
1 = Requires third party tool
0 = Not Included</t>
        </r>
      </text>
    </comment>
  </commentList>
</comments>
</file>

<file path=xl/comments9.xml><?xml version="1.0" encoding="utf-8"?>
<comments xmlns="http://schemas.openxmlformats.org/spreadsheetml/2006/main">
  <authors>
    <author>Laurence West</author>
  </authors>
  <commentList>
    <comment ref="K4" authorId="0">
      <text>
        <r>
          <rPr>
            <b/>
            <sz val="8"/>
            <color indexed="81"/>
            <rFont val="Tahoma"/>
            <family val="2"/>
          </rPr>
          <t>Laurence West:
4 = Must have this requirement to meet the business needs
3 = Should have this requirement if possible, but project success does not rely on it
2 = Could have this requirement if it does not affect anything else in the project
1 = Would like to have this requirement later, but it won't be delivered this time</t>
        </r>
        <r>
          <rPr>
            <sz val="8"/>
            <color indexed="81"/>
            <rFont val="Tahoma"/>
            <family val="2"/>
          </rPr>
          <t xml:space="preserve">
</t>
        </r>
      </text>
    </comment>
    <comment ref="L4" authorId="0">
      <text>
        <r>
          <rPr>
            <b/>
            <sz val="8"/>
            <color indexed="81"/>
            <rFont val="Tahoma"/>
            <family val="2"/>
          </rPr>
          <t>Laurence West:
3 = Standard functionality
2 = Requires custom development/configuration
1 = Requires third party tool
0 = Not Included</t>
        </r>
      </text>
    </comment>
  </commentList>
</comments>
</file>

<file path=xl/sharedStrings.xml><?xml version="1.0" encoding="utf-8"?>
<sst xmlns="http://schemas.openxmlformats.org/spreadsheetml/2006/main" count="8292" uniqueCount="1257">
  <si>
    <t>Man Acc</t>
  </si>
  <si>
    <t>Payments</t>
  </si>
  <si>
    <t>Banking</t>
  </si>
  <si>
    <t>Expenses</t>
  </si>
  <si>
    <t>Fixed Assets</t>
  </si>
  <si>
    <t>Fin Acc - Fin Stmts</t>
  </si>
  <si>
    <t>Fin Acc - Sundry</t>
  </si>
  <si>
    <t>Reporting</t>
  </si>
  <si>
    <t>Staff Payroll</t>
  </si>
  <si>
    <t>Cash Management</t>
  </si>
  <si>
    <t>Reconciliation</t>
  </si>
  <si>
    <t>Audit trail</t>
  </si>
  <si>
    <t>Area</t>
  </si>
  <si>
    <t>Req. Code</t>
  </si>
  <si>
    <t>APA-01</t>
  </si>
  <si>
    <t>APB-01</t>
  </si>
  <si>
    <t>ARA-01</t>
  </si>
  <si>
    <t>ARB-01</t>
  </si>
  <si>
    <t>ARD-01</t>
  </si>
  <si>
    <t>ARE-01</t>
  </si>
  <si>
    <t>ARF-01</t>
  </si>
  <si>
    <t>BAC-01</t>
  </si>
  <si>
    <t>EXA-01</t>
  </si>
  <si>
    <t>EXB-01</t>
  </si>
  <si>
    <t>EXC-01</t>
  </si>
  <si>
    <t>EXD-01</t>
  </si>
  <si>
    <t>FSA-01</t>
  </si>
  <si>
    <t>FSB-01</t>
  </si>
  <si>
    <t>FSE-01</t>
  </si>
  <si>
    <t>FUB-01</t>
  </si>
  <si>
    <t>GLA-01</t>
  </si>
  <si>
    <t>GLD-01</t>
  </si>
  <si>
    <t>GLE-01</t>
  </si>
  <si>
    <t>MAA-01</t>
  </si>
  <si>
    <t>MAB-01</t>
  </si>
  <si>
    <t>MAC-01</t>
  </si>
  <si>
    <t>MAE-01</t>
  </si>
  <si>
    <t>PMB-01</t>
  </si>
  <si>
    <t>PMC-01</t>
  </si>
  <si>
    <t>PMD-01</t>
  </si>
  <si>
    <t>PME-01</t>
  </si>
  <si>
    <t>PAA-01</t>
  </si>
  <si>
    <t>PAB-01</t>
  </si>
  <si>
    <t>PAC-01</t>
  </si>
  <si>
    <t>RPA-01</t>
  </si>
  <si>
    <t>RPB-01</t>
  </si>
  <si>
    <t>RPC-01</t>
  </si>
  <si>
    <t>SPA-01</t>
  </si>
  <si>
    <t>v2.0.docx</t>
  </si>
  <si>
    <t>V2.0.docx</t>
  </si>
  <si>
    <t>v1.0.docx</t>
  </si>
  <si>
    <t>V1.0.docx</t>
  </si>
  <si>
    <t xml:space="preserve">Budget </t>
  </si>
  <si>
    <t xml:space="preserve">Accruals </t>
  </si>
  <si>
    <t xml:space="preserve">Fee Table </t>
  </si>
  <si>
    <t xml:space="preserve">Cash Flow </t>
  </si>
  <si>
    <t xml:space="preserve">Archiving </t>
  </si>
  <si>
    <t xml:space="preserve">Statements </t>
  </si>
  <si>
    <t xml:space="preserve">Overpayments </t>
  </si>
  <si>
    <t xml:space="preserve">Journal log  </t>
  </si>
  <si>
    <t xml:space="preserve">Balance Sheet </t>
  </si>
  <si>
    <t xml:space="preserve">Bacs Payments </t>
  </si>
  <si>
    <t xml:space="preserve">Invoice KPI's </t>
  </si>
  <si>
    <t xml:space="preserve">Paying in slip </t>
  </si>
  <si>
    <t xml:space="preserve">Salary Journal </t>
  </si>
  <si>
    <t xml:space="preserve">Members Accruals </t>
  </si>
  <si>
    <t xml:space="preserve">Year end accounts </t>
  </si>
  <si>
    <t xml:space="preserve">Conduct PO Report </t>
  </si>
  <si>
    <t xml:space="preserve">Unreconciled income </t>
  </si>
  <si>
    <t xml:space="preserve">Supplier Cheque Run </t>
  </si>
  <si>
    <t xml:space="preserve">Sundry Cheque Request </t>
  </si>
  <si>
    <t xml:space="preserve">Refund Control Account </t>
  </si>
  <si>
    <t xml:space="preserve">Legal Costs Recoverable </t>
  </si>
  <si>
    <t xml:space="preserve">Members return of payroll </t>
  </si>
  <si>
    <t xml:space="preserve">Creating &amp; Amending Creditors </t>
  </si>
  <si>
    <t xml:space="preserve">Invoice &amp; Credit Note Processing </t>
  </si>
  <si>
    <t xml:space="preserve">New &amp; Amendments of Bank Details </t>
  </si>
  <si>
    <t xml:space="preserve">HR Cross-Checking of Bank Details </t>
  </si>
  <si>
    <t xml:space="preserve">Credit Cards </t>
  </si>
  <si>
    <t xml:space="preserve">Fixed Assets Verification </t>
  </si>
  <si>
    <t>SOP Version</t>
  </si>
  <si>
    <t>APA-02</t>
  </si>
  <si>
    <t>ARE-02</t>
  </si>
  <si>
    <t>EXA-02</t>
  </si>
  <si>
    <t>EXD-02</t>
  </si>
  <si>
    <t>FAB-02</t>
  </si>
  <si>
    <t>GLB-02</t>
  </si>
  <si>
    <t>MAB-02</t>
  </si>
  <si>
    <t>PAB-02</t>
  </si>
  <si>
    <t>PAC-02</t>
  </si>
  <si>
    <t>PMA-02</t>
  </si>
  <si>
    <t>PMB-02</t>
  </si>
  <si>
    <t>PMC-02</t>
  </si>
  <si>
    <t>PMD-02</t>
  </si>
  <si>
    <t>RPC-02</t>
  </si>
  <si>
    <t>SPA-02</t>
  </si>
  <si>
    <t>APA-03</t>
  </si>
  <si>
    <t>ARA-03</t>
  </si>
  <si>
    <t>EXA-03</t>
  </si>
  <si>
    <t>EXD-03</t>
  </si>
  <si>
    <t>MAB-03</t>
  </si>
  <si>
    <t>PAA-03</t>
  </si>
  <si>
    <t>PAC-03</t>
  </si>
  <si>
    <t>PAD-03</t>
  </si>
  <si>
    <t>PMB-03</t>
  </si>
  <si>
    <t>RPC-03</t>
  </si>
  <si>
    <t>SPA-03</t>
  </si>
  <si>
    <t>APA-04</t>
  </si>
  <si>
    <t>EXA-04</t>
  </si>
  <si>
    <t>EXD-04</t>
  </si>
  <si>
    <t>PAA-04</t>
  </si>
  <si>
    <t>PAC-04</t>
  </si>
  <si>
    <t>RPC-04</t>
  </si>
  <si>
    <t>APA-05</t>
  </si>
  <si>
    <t>EXD-05</t>
  </si>
  <si>
    <t>PAA-05</t>
  </si>
  <si>
    <t>RPC-05</t>
  </si>
  <si>
    <t>Requirement Name</t>
  </si>
  <si>
    <t>Acc Payable</t>
  </si>
  <si>
    <t>Acc Receivable</t>
  </si>
  <si>
    <t xml:space="preserve">Priority
[MoSCoW]
</t>
  </si>
  <si>
    <t>Cash book</t>
  </si>
  <si>
    <t>Documentation</t>
  </si>
  <si>
    <t>Dashboards</t>
  </si>
  <si>
    <t>Workflow</t>
  </si>
  <si>
    <t>Integration</t>
  </si>
  <si>
    <t>Security</t>
  </si>
  <si>
    <t>GDC FINANCE SYSTEM REPLACEMENT - REQUIREMENTS SPECIFICATION DATABASE</t>
  </si>
  <si>
    <t>Transaction Reference</t>
  </si>
  <si>
    <t>GLF-01</t>
  </si>
  <si>
    <t>GLF-02</t>
  </si>
  <si>
    <t>General Ledger</t>
  </si>
  <si>
    <t>Requirement Group
[Derived from SOP where applicable]</t>
  </si>
  <si>
    <t>Payroll Data Upload</t>
  </si>
  <si>
    <t>Payroll Data Reconciliation</t>
  </si>
  <si>
    <t>Salary Data Balance Sheet Reconciliation</t>
  </si>
  <si>
    <t>Interrogation</t>
  </si>
  <si>
    <t>Commitments</t>
  </si>
  <si>
    <t>N/A</t>
  </si>
  <si>
    <t>Tendering</t>
  </si>
  <si>
    <t>Purchasing</t>
  </si>
  <si>
    <t>Source</t>
  </si>
  <si>
    <t>SOP</t>
  </si>
  <si>
    <t>LW</t>
  </si>
  <si>
    <t>Raised By</t>
  </si>
  <si>
    <t>Ad-Hoc</t>
  </si>
  <si>
    <t>SC</t>
  </si>
  <si>
    <t>User</t>
  </si>
  <si>
    <t>NB</t>
  </si>
  <si>
    <t>IT Operations</t>
  </si>
  <si>
    <t>KS</t>
  </si>
  <si>
    <t>NH</t>
  </si>
  <si>
    <t>HP</t>
  </si>
  <si>
    <t>GV</t>
  </si>
  <si>
    <t>SD</t>
  </si>
  <si>
    <t>JR</t>
  </si>
  <si>
    <t>HB</t>
  </si>
  <si>
    <t>Finance User</t>
  </si>
  <si>
    <t>Users + admin</t>
  </si>
  <si>
    <t>MS</t>
  </si>
  <si>
    <t>DB</t>
  </si>
  <si>
    <t>Admin</t>
  </si>
  <si>
    <t>KH</t>
  </si>
  <si>
    <t>DR</t>
  </si>
  <si>
    <t>Quote requests</t>
  </si>
  <si>
    <t>Purchase Order Processing</t>
  </si>
  <si>
    <t>Purchasing - General</t>
  </si>
  <si>
    <t>Goods Receipting</t>
  </si>
  <si>
    <t>Payments Processing</t>
  </si>
  <si>
    <t>PAE-01</t>
  </si>
  <si>
    <t>PAE-02</t>
  </si>
  <si>
    <t>PAE-03</t>
  </si>
  <si>
    <t>PAF-03</t>
  </si>
  <si>
    <t>PAF-01</t>
  </si>
  <si>
    <t>PAF-02</t>
  </si>
  <si>
    <t>PAF-04</t>
  </si>
  <si>
    <t>PAF-05</t>
  </si>
  <si>
    <t>PAF-06</t>
  </si>
  <si>
    <t>PAF-07</t>
  </si>
  <si>
    <t>PAF-08</t>
  </si>
  <si>
    <t>PAF-09</t>
  </si>
  <si>
    <t>PAG-01</t>
  </si>
  <si>
    <t>PAG-02</t>
  </si>
  <si>
    <t>PAG-03</t>
  </si>
  <si>
    <t>PAG-04</t>
  </si>
  <si>
    <t>PAG-05</t>
  </si>
  <si>
    <t>PAG-06</t>
  </si>
  <si>
    <t>PAG-07</t>
  </si>
  <si>
    <t>PAG-08</t>
  </si>
  <si>
    <t>PAG-09</t>
  </si>
  <si>
    <t>PAG-10</t>
  </si>
  <si>
    <t>PAG-13</t>
  </si>
  <si>
    <t>PAG-14</t>
  </si>
  <si>
    <t>PAG-16</t>
  </si>
  <si>
    <t>PAG-18</t>
  </si>
  <si>
    <t>PAG-19</t>
  </si>
  <si>
    <t>PAG-20</t>
  </si>
  <si>
    <t>PAG-21</t>
  </si>
  <si>
    <t>PAH-01</t>
  </si>
  <si>
    <t>PAH-02</t>
  </si>
  <si>
    <t>PAH-07</t>
  </si>
  <si>
    <t>PAH-08</t>
  </si>
  <si>
    <t>PAH-09</t>
  </si>
  <si>
    <t>PAH-10</t>
  </si>
  <si>
    <t>PAH-11</t>
  </si>
  <si>
    <t>PAH-13</t>
  </si>
  <si>
    <t>PAH-17</t>
  </si>
  <si>
    <t>PAH-18</t>
  </si>
  <si>
    <t>PAH-19</t>
  </si>
  <si>
    <t>PAH-20</t>
  </si>
  <si>
    <t>PAH-22</t>
  </si>
  <si>
    <t>PAH-23</t>
  </si>
  <si>
    <t>PAI-01</t>
  </si>
  <si>
    <t>PAI-02</t>
  </si>
  <si>
    <t>PAJ-01</t>
  </si>
  <si>
    <t>PAJ-02</t>
  </si>
  <si>
    <r>
      <t xml:space="preserve">Requirement Description </t>
    </r>
    <r>
      <rPr>
        <b/>
        <i/>
        <sz val="11"/>
        <color theme="1"/>
        <rFont val="Calibri"/>
        <family val="2"/>
        <scheme val="minor"/>
      </rPr>
      <t>(System/user must be able to... )</t>
    </r>
    <r>
      <rPr>
        <b/>
        <sz val="11"/>
        <color theme="1"/>
        <rFont val="Calibri"/>
        <family val="2"/>
        <scheme val="minor"/>
      </rPr>
      <t xml:space="preserve">
[A description of functionality to check against supplier software capabilities and to UAT during implementation]</t>
    </r>
  </si>
  <si>
    <t>Troubleshooting Guidance</t>
  </si>
  <si>
    <t>Invoice Matching</t>
  </si>
  <si>
    <t>Prevent Duplicate Receipting</t>
  </si>
  <si>
    <t>Credit Note Allocation</t>
  </si>
  <si>
    <t>Relevant E-mail Messaging</t>
  </si>
  <si>
    <t>Receipt Before Invoice</t>
  </si>
  <si>
    <t>Requisition Receipt By User</t>
  </si>
  <si>
    <t>Attachments To Order Lines</t>
  </si>
  <si>
    <t>Supplier Re-activation</t>
  </si>
  <si>
    <t>Order Copying</t>
  </si>
  <si>
    <t>Printed Order Format</t>
  </si>
  <si>
    <t>Unauthorised Order Recall</t>
  </si>
  <si>
    <t>Spend Based Templates</t>
  </si>
  <si>
    <t>Code Based Templates</t>
  </si>
  <si>
    <t>Prevent Duplicate Suppliers</t>
  </si>
  <si>
    <t>Service Orientation</t>
  </si>
  <si>
    <t>Stage Payments</t>
  </si>
  <si>
    <t>PAF-10</t>
  </si>
  <si>
    <t>Invoice Payment Date</t>
  </si>
  <si>
    <t>Invoice Stage Display</t>
  </si>
  <si>
    <t>Task List Navigation</t>
  </si>
  <si>
    <t>Troubleshoot Ordering/ Filtering</t>
  </si>
  <si>
    <t>Multiple Goods Items</t>
  </si>
  <si>
    <t>Pro-forma Template</t>
  </si>
  <si>
    <t>Department Code Change</t>
  </si>
  <si>
    <t>Multiple User Authorisation</t>
  </si>
  <si>
    <t>Order Revision Tracking</t>
  </si>
  <si>
    <t>Editable Order Email With Attachments</t>
  </si>
  <si>
    <t>Blanket Orders</t>
  </si>
  <si>
    <t>Linking Orders</t>
  </si>
  <si>
    <t>Export File To General Ledger</t>
  </si>
  <si>
    <t>Quote requests - Issuance</t>
  </si>
  <si>
    <t>Quote requests - Response Tracking</t>
  </si>
  <si>
    <t>Formated Excel Export</t>
  </si>
  <si>
    <t>Reporting Licenses</t>
  </si>
  <si>
    <t>Report Validation</t>
  </si>
  <si>
    <t>User Description Field</t>
  </si>
  <si>
    <t>Transferrable Order Ownership</t>
  </si>
  <si>
    <t>Efficient Navigation</t>
  </si>
  <si>
    <t>Report Writing Capability</t>
  </si>
  <si>
    <t>Reports must be easy to write/amend by user.</t>
  </si>
  <si>
    <t>Troubleshoot Invoices Group Print</t>
  </si>
  <si>
    <t>Invoice Search</t>
  </si>
  <si>
    <t>Reference Field Search</t>
  </si>
  <si>
    <t>Help Function</t>
  </si>
  <si>
    <t>Audit Trail</t>
  </si>
  <si>
    <t>Automated Budget Update</t>
  </si>
  <si>
    <t>Authority Level Update</t>
  </si>
  <si>
    <t>View Customisation</t>
  </si>
  <si>
    <t>Commitment Balance</t>
  </si>
  <si>
    <t>Search</t>
  </si>
  <si>
    <t>Dashboard</t>
  </si>
  <si>
    <t>Bus. Case</t>
  </si>
  <si>
    <t>Automated Reporting</t>
  </si>
  <si>
    <t>General</t>
  </si>
  <si>
    <t>Reports requiring improved accuracy</t>
  </si>
  <si>
    <t>Better Decisions / Improved reporting</t>
  </si>
  <si>
    <t>SWOT
(SC email 25/08)</t>
  </si>
  <si>
    <t>Technical</t>
  </si>
  <si>
    <t>KG</t>
  </si>
  <si>
    <t>KG objv's</t>
  </si>
  <si>
    <t>User Role
[Who carries out action]</t>
  </si>
  <si>
    <t>Audit</t>
  </si>
  <si>
    <t>Exception Reporting</t>
  </si>
  <si>
    <t>Report Design</t>
  </si>
  <si>
    <t>Overarching Requirement</t>
  </si>
  <si>
    <t>Standardised Processes</t>
  </si>
  <si>
    <t>Tender Advertising</t>
  </si>
  <si>
    <t>Notice Streaming</t>
  </si>
  <si>
    <t>Document Preparation</t>
  </si>
  <si>
    <t>PQQ Template</t>
  </si>
  <si>
    <t>ITT Template</t>
  </si>
  <si>
    <t>Evaluation Tool Weighting</t>
  </si>
  <si>
    <t>Evaluation Tool Consolidation</t>
  </si>
  <si>
    <t>Tenderbox Management</t>
  </si>
  <si>
    <t>Online Document Library</t>
  </si>
  <si>
    <t>Document Management</t>
  </si>
  <si>
    <t>Unrestricted Document Types</t>
  </si>
  <si>
    <t>Received Tender Accessibility</t>
  </si>
  <si>
    <t>Evaluation Criteria Usage</t>
  </si>
  <si>
    <t>Activity Log Audit</t>
  </si>
  <si>
    <t>Strategic</t>
  </si>
  <si>
    <t>System must be appropriate to the degree of usage. The cost of licences must be justified by business need. There are currently only 3 users who manage the tender process for their areas (Guy Rubin; Jessica Rothnie; Keith Geraghty).</t>
  </si>
  <si>
    <t>Quotation Compliance</t>
  </si>
  <si>
    <t>Contract</t>
  </si>
  <si>
    <t xml:space="preserve">Limited exposure of contract opportunities  </t>
  </si>
  <si>
    <t>Tender</t>
  </si>
  <si>
    <t>Specifications</t>
  </si>
  <si>
    <t>Tender process is not secure</t>
  </si>
  <si>
    <t>PWS-Neg</t>
  </si>
  <si>
    <t>PWS-Pos</t>
  </si>
  <si>
    <t>PWS-New</t>
  </si>
  <si>
    <t>TWS - Must Have</t>
  </si>
  <si>
    <t>TWS - LW Notes</t>
  </si>
  <si>
    <t>TWS - Reports</t>
  </si>
  <si>
    <t>TWS - Neg</t>
  </si>
  <si>
    <t>Bottomline Interlinks</t>
  </si>
  <si>
    <t>Online Banking Interlinks</t>
  </si>
  <si>
    <t>Control of Budget</t>
  </si>
  <si>
    <t>Concurrent Supplier Tendering</t>
  </si>
  <si>
    <t>Contracts Library</t>
  </si>
  <si>
    <t>Conformance to Regulations</t>
  </si>
  <si>
    <t>Terms &amp; Conditions</t>
  </si>
  <si>
    <t>Request for Quotation</t>
  </si>
  <si>
    <t>Scalability</t>
  </si>
  <si>
    <t>Drawdown</t>
  </si>
  <si>
    <t>Supplier Spend</t>
  </si>
  <si>
    <t>Orders by Category</t>
  </si>
  <si>
    <t>Orders by Department</t>
  </si>
  <si>
    <t>Supplier by Department</t>
  </si>
  <si>
    <t>Post Invoice Orders</t>
  </si>
  <si>
    <t>New Suppliers</t>
  </si>
  <si>
    <t>Unused Suppliers</t>
  </si>
  <si>
    <t>Invoice Discrepancies</t>
  </si>
  <si>
    <t>Contract Monitoring - Order Value</t>
  </si>
  <si>
    <t>Contract Monitoring - Invoice Mis-matching</t>
  </si>
  <si>
    <t>Direct Debit</t>
  </si>
  <si>
    <t>JM</t>
  </si>
  <si>
    <t>VAT Amendments</t>
  </si>
  <si>
    <t>DG</t>
  </si>
  <si>
    <t>Coding of invoices</t>
  </si>
  <si>
    <t>Invoicing errors</t>
  </si>
  <si>
    <t>Invoicing notifications</t>
  </si>
  <si>
    <t>APA-06</t>
  </si>
  <si>
    <t>Supplier costs</t>
  </si>
  <si>
    <t>APA-07</t>
  </si>
  <si>
    <t>Closed lines for Invoicing</t>
  </si>
  <si>
    <t>APA-08</t>
  </si>
  <si>
    <t>Supplier and invoice dates</t>
  </si>
  <si>
    <t>TA</t>
  </si>
  <si>
    <t>APA-09</t>
  </si>
  <si>
    <t>Invoice viewing</t>
  </si>
  <si>
    <t>APA-11</t>
  </si>
  <si>
    <t>Electronic invoicing</t>
  </si>
  <si>
    <t>APA-12</t>
  </si>
  <si>
    <t>Viewing scanned images</t>
  </si>
  <si>
    <t>Automatic statement production</t>
  </si>
  <si>
    <t>Fee Table Report</t>
  </si>
  <si>
    <t>Vaildation of fee amounts</t>
  </si>
  <si>
    <t>Automatic reconciliation</t>
  </si>
  <si>
    <t>Overpayment Transaction Matching</t>
  </si>
  <si>
    <t>Report unrec income</t>
  </si>
  <si>
    <t>Automatic posting</t>
  </si>
  <si>
    <t>Automatic allocation</t>
  </si>
  <si>
    <t>Import Paying in Slip</t>
  </si>
  <si>
    <t>Automated Claims</t>
  </si>
  <si>
    <t>Auto completion</t>
  </si>
  <si>
    <t>Auto total</t>
  </si>
  <si>
    <t>Auditable Checks</t>
  </si>
  <si>
    <t>Analysis Completion</t>
  </si>
  <si>
    <t>Card Holders</t>
  </si>
  <si>
    <t>Coding of Spend</t>
  </si>
  <si>
    <t>Electronic Authoristion</t>
  </si>
  <si>
    <t>Electronic Checking</t>
  </si>
  <si>
    <t>Scanned Receipts</t>
  </si>
  <si>
    <t>Direct Reports</t>
  </si>
  <si>
    <t>Account Listing</t>
  </si>
  <si>
    <t>ALL</t>
  </si>
  <si>
    <t>Link to Forecast</t>
  </si>
  <si>
    <t>DB / KD</t>
  </si>
  <si>
    <t>Transaction analysis</t>
  </si>
  <si>
    <t>CO</t>
  </si>
  <si>
    <t>Find &amp; Replace</t>
  </si>
  <si>
    <t>KD</t>
  </si>
  <si>
    <t>Archiving</t>
  </si>
  <si>
    <t>Copying</t>
  </si>
  <si>
    <t>Link screens</t>
  </si>
  <si>
    <t>Single time creation</t>
  </si>
  <si>
    <t>Journal report</t>
  </si>
  <si>
    <t>Multi Screen availability</t>
  </si>
  <si>
    <t>Reopening of closed POS</t>
  </si>
  <si>
    <t>Reportable info</t>
  </si>
  <si>
    <t>Preset Journals</t>
  </si>
  <si>
    <t>Budget and forecast setting</t>
  </si>
  <si>
    <t>Details report</t>
  </si>
  <si>
    <t>Remittances</t>
  </si>
  <si>
    <t>Remittance date</t>
  </si>
  <si>
    <t>Bank File creation</t>
  </si>
  <si>
    <t>Secruity</t>
  </si>
  <si>
    <t>Sundry Cheque Payee</t>
  </si>
  <si>
    <t>Sundry cheques</t>
  </si>
  <si>
    <t>Printable cheques</t>
  </si>
  <si>
    <t>Troubleshoot receipting</t>
  </si>
  <si>
    <t>Recipting from troubelshoots</t>
  </si>
  <si>
    <t>Amendments to items retrospectvively</t>
  </si>
  <si>
    <t>PAA-06</t>
  </si>
  <si>
    <t>Redirecting Troubleshoots</t>
  </si>
  <si>
    <t>Users</t>
  </si>
  <si>
    <t>Payment Dates</t>
  </si>
  <si>
    <t>Over Deliveries</t>
  </si>
  <si>
    <t>Proforma Templates</t>
  </si>
  <si>
    <t>Supplier website pop out</t>
  </si>
  <si>
    <t>Copy Users</t>
  </si>
  <si>
    <t>Conduct reporting</t>
  </si>
  <si>
    <t>KPI report</t>
  </si>
  <si>
    <t>Approved suppliers</t>
  </si>
  <si>
    <t>Control of system functions</t>
  </si>
  <si>
    <t>Report functionality</t>
  </si>
  <si>
    <t>Viewing of POS</t>
  </si>
  <si>
    <t>Citrix compatibility</t>
  </si>
  <si>
    <t>System (including any expenses system) must be compatible with Citrix to make it easier to work away from your desk. E.g. working from home or taking laptops to meetings and therefore being able to provide further information immediately when requested and hearings staff often do this work of site.</t>
  </si>
  <si>
    <t xml:space="preserve">Reporting </t>
  </si>
  <si>
    <t>Real time visability</t>
  </si>
  <si>
    <t>LC</t>
  </si>
  <si>
    <t>Line Management Changes</t>
  </si>
  <si>
    <t>JC</t>
  </si>
  <si>
    <t>Tendering checklist</t>
  </si>
  <si>
    <t>Accessibility of policies</t>
  </si>
  <si>
    <t>QA Inspection costs report</t>
  </si>
  <si>
    <t>RS</t>
  </si>
  <si>
    <t>Chart of Accounts</t>
  </si>
  <si>
    <t>AS</t>
  </si>
  <si>
    <t>Case Costs</t>
  </si>
  <si>
    <t>Users can input case codes and see how much has been spent on that case / the value of POS raised for that case / and the invoices relating to those POS</t>
  </si>
  <si>
    <t>LMR</t>
  </si>
  <si>
    <t>Customisation</t>
  </si>
  <si>
    <t>Self Service reports</t>
  </si>
  <si>
    <t>BH</t>
  </si>
  <si>
    <t>HR management Accounts</t>
  </si>
  <si>
    <t>Usability</t>
  </si>
  <si>
    <t>Sundry</t>
  </si>
  <si>
    <t>SOP Review</t>
  </si>
  <si>
    <t>RPC-06</t>
  </si>
  <si>
    <t>RPC-07</t>
  </si>
  <si>
    <t>RPC-08</t>
  </si>
  <si>
    <t>RPC-09</t>
  </si>
  <si>
    <t>RPC-10</t>
  </si>
  <si>
    <t>TCA-01</t>
  </si>
  <si>
    <t>TDA-01</t>
  </si>
  <si>
    <t>USA-01</t>
  </si>
  <si>
    <t>USA-03</t>
  </si>
  <si>
    <t>USA-05</t>
  </si>
  <si>
    <t>USA-06</t>
  </si>
  <si>
    <t>USA-07</t>
  </si>
  <si>
    <t>Finance user must be able to generate payment without having to re-enter data.</t>
  </si>
  <si>
    <t>Transfer of data between claimant and Finance must be secure.</t>
  </si>
  <si>
    <t>System must account for claims where the claimant is both internal and external (i.e. different forms must be used).</t>
  </si>
  <si>
    <t xml:space="preserve">System must provide 3 bespoke user entry formats. </t>
  </si>
  <si>
    <t>Form Functionality</t>
  </si>
  <si>
    <t>SC Interview</t>
  </si>
  <si>
    <t>Acces Via Browser</t>
  </si>
  <si>
    <t>Automated Data Entry</t>
  </si>
  <si>
    <t>Data Transfer</t>
  </si>
  <si>
    <t>Expenses Limits</t>
  </si>
  <si>
    <t>Attachments</t>
  </si>
  <si>
    <t>Internal And External</t>
  </si>
  <si>
    <t>Bespoke Forms</t>
  </si>
  <si>
    <t>Attendance Validation</t>
  </si>
  <si>
    <t>Income Collection</t>
  </si>
  <si>
    <t>Releasing Newer Invoices</t>
  </si>
  <si>
    <t>Fee Table</t>
  </si>
  <si>
    <t>System must enable 400-500 Member/Associate users to be set up and maintained on CRM (note that Hearings Associates are already set up on CRM).</t>
  </si>
  <si>
    <t>Expenses entry form must provide dropdown enabling selection of meeting type which automatically applies the associated cost code.</t>
  </si>
  <si>
    <t>Expenses entry form must enable System Administrator update of allowances rates fields for: car mileage; accomodation and subsistance.</t>
  </si>
  <si>
    <t>Limits Validation</t>
  </si>
  <si>
    <t>Expenses Reporting</t>
  </si>
  <si>
    <t>Associate Maintenance</t>
  </si>
  <si>
    <t>Meeting Type Selection</t>
  </si>
  <si>
    <t>Allowances Update</t>
  </si>
  <si>
    <t>Fee Day Entry</t>
  </si>
  <si>
    <t>System must integrate with MS SQL server and MS BI tools to enable reporting from the data warehouse.</t>
  </si>
  <si>
    <t>Web-based system must deliver security that conforms to the same functionality as e-GDC authentication.</t>
  </si>
  <si>
    <t>System must enable bespoke integration with orders and payments data held on CRM since this data has been customised.</t>
  </si>
  <si>
    <t>Delivery Team</t>
  </si>
  <si>
    <t>MT/MA</t>
  </si>
  <si>
    <t>DTA-01</t>
  </si>
  <si>
    <t>DTA-02</t>
  </si>
  <si>
    <t>DTA-03</t>
  </si>
  <si>
    <t>DTA-04</t>
  </si>
  <si>
    <t>DTA-05</t>
  </si>
  <si>
    <t>DTA-06</t>
  </si>
  <si>
    <t>DTA-07</t>
  </si>
  <si>
    <t>DTA-08</t>
  </si>
  <si>
    <t>DTA-09</t>
  </si>
  <si>
    <t>System must enable entry of limits (according to expenses policy) requiring tick box confirmation of prior approval to exceed limit where limit exceeded.</t>
  </si>
  <si>
    <t>System must be able to receive attachments that have been scanned or are images created using a camera on a mobile device, but must also account for provision of hard copy receipts as an alternative to scanned receipts.</t>
  </si>
  <si>
    <t>Data from the system must be exportable to Excel in a user defined format, enabling uploading of expenses details to GDC external website, including detail to the level of journey start and destination and reason for journey (for example).</t>
  </si>
  <si>
    <t>Data Export to Excel - Expenses</t>
  </si>
  <si>
    <t>Data Export to Excel - Moorepay</t>
  </si>
  <si>
    <t>Expenses entry form must enable entry of fees days and reading/report writing days sub-divided to half days.</t>
  </si>
  <si>
    <t>Finance user must be able to amend the value of a line within the expenses claim and enter an explanatory note that will appear in the remittance.</t>
  </si>
  <si>
    <t>Expense Line Amendment</t>
  </si>
  <si>
    <t>Bank reconciliation functionality should enable reconciliation of bank statement to both the new Finance system and data held on CRM. This should enable the bank statement reference numbers to be searched and associated with a transaction in CRM.</t>
  </si>
  <si>
    <t>Refund payments processed in the finance system must be replicated in CRM with a common reference.</t>
  </si>
  <si>
    <t>Data</t>
  </si>
  <si>
    <t>Bank Statement</t>
  </si>
  <si>
    <t>Data Warehouse</t>
  </si>
  <si>
    <t>Bespoke Integration</t>
  </si>
  <si>
    <t>Refunds</t>
  </si>
  <si>
    <t xml:space="preserve">Finance system data to be replicated in an offline database to help in creating offline reports. This may be done using Scribe Online.
</t>
  </si>
  <si>
    <t>Data Replication</t>
  </si>
  <si>
    <t>Internet Banking Link</t>
  </si>
  <si>
    <t>Internet Banking</t>
  </si>
  <si>
    <t>Data from the system must be exportable to Excel in a user defined format, enabling uploading to Moorepay software with minimal user intervention.</t>
  </si>
  <si>
    <t>Expenses system must receive receipt image attachment to email (Council Member iPad configuration to be adjusted to enable image capture and attachment to email).</t>
  </si>
  <si>
    <t>Expense form must provide adequate space to enter detailed narrative on subsistence (400 characters).</t>
  </si>
  <si>
    <t>Expense system must provide on-screen guidance on acceptable image file types.</t>
  </si>
  <si>
    <t>Expense form must enable up to 30 separate entry lines per claim.</t>
  </si>
  <si>
    <t>Expense process must account for users who can only submit hard copy receipts.</t>
  </si>
  <si>
    <t>Expense form must be easy to understand.</t>
  </si>
  <si>
    <t>Associates</t>
  </si>
  <si>
    <t>Expenses remittance advice must quote claim reference number(s) in order to enable claimant to match payment to claim.</t>
  </si>
  <si>
    <t>Receipt Image</t>
  </si>
  <si>
    <t>Claim Referencing</t>
  </si>
  <si>
    <t>Adequate Narrative Entry</t>
  </si>
  <si>
    <t>Image File Guidance</t>
  </si>
  <si>
    <t>Entry Lines</t>
  </si>
  <si>
    <t>Hard Copy Receipts</t>
  </si>
  <si>
    <t>Simplicity of Use</t>
  </si>
  <si>
    <t xml:space="preserve">Staff/Volunteer/Member Expenses </t>
  </si>
  <si>
    <t>EXB-02</t>
  </si>
  <si>
    <t>EXB-03</t>
  </si>
  <si>
    <t>EXB-04</t>
  </si>
  <si>
    <t>EXB-05</t>
  </si>
  <si>
    <t>EXD-06</t>
  </si>
  <si>
    <t>EXD-07</t>
  </si>
  <si>
    <t>EXD-08</t>
  </si>
  <si>
    <t>EXD-09</t>
  </si>
  <si>
    <t>EXD-10</t>
  </si>
  <si>
    <t>EXD-11</t>
  </si>
  <si>
    <t>EXD-12</t>
  </si>
  <si>
    <t>EXD-13</t>
  </si>
  <si>
    <t>EXD-14</t>
  </si>
  <si>
    <t>EXD-15</t>
  </si>
  <si>
    <t>EXD-16</t>
  </si>
  <si>
    <t>EXD-17</t>
  </si>
  <si>
    <t>EXD-18</t>
  </si>
  <si>
    <t>EXD-19</t>
  </si>
  <si>
    <t>EXD-20</t>
  </si>
  <si>
    <t>EXD-21</t>
  </si>
  <si>
    <t>EXD-22</t>
  </si>
  <si>
    <t>EXD-23</t>
  </si>
  <si>
    <t>EXD-24</t>
  </si>
  <si>
    <t>EXD-25</t>
  </si>
  <si>
    <t>Should-Have</t>
  </si>
  <si>
    <t>Must-Have</t>
  </si>
  <si>
    <t>Could-Have</t>
  </si>
  <si>
    <t>Software Delivers Functionality?
[3-0]</t>
  </si>
  <si>
    <t>Requirement Weighting
(Calculated)
[12-0]</t>
  </si>
  <si>
    <t>Requirement Weighting
(Calculated)
[4-1]</t>
  </si>
  <si>
    <t>Comments</t>
  </si>
  <si>
    <t>Interfaces</t>
  </si>
  <si>
    <t>Link to Scanned Documents</t>
  </si>
  <si>
    <t>Budget Versions</t>
  </si>
  <si>
    <t>Data.Gov</t>
  </si>
  <si>
    <t>DTA-10</t>
  </si>
  <si>
    <t>PAK-01</t>
  </si>
  <si>
    <t>RPC-11</t>
  </si>
  <si>
    <t>RPC-12</t>
  </si>
  <si>
    <t>RPC-13</t>
  </si>
  <si>
    <t>RPC-14</t>
  </si>
  <si>
    <t>TDA-02</t>
  </si>
  <si>
    <t>TDB-01</t>
  </si>
  <si>
    <t>TDC-01</t>
  </si>
  <si>
    <t>TDC-02</t>
  </si>
  <si>
    <t>TDC-03</t>
  </si>
  <si>
    <t>TDC-04</t>
  </si>
  <si>
    <t>TDC-05</t>
  </si>
  <si>
    <t>TDD-01</t>
  </si>
  <si>
    <t>TDD-02</t>
  </si>
  <si>
    <t>TDD-04</t>
  </si>
  <si>
    <t>TDD-05</t>
  </si>
  <si>
    <t>TDD-06</t>
  </si>
  <si>
    <t>TDD-08</t>
  </si>
  <si>
    <t>TDD-09</t>
  </si>
  <si>
    <t>TDD-10</t>
  </si>
  <si>
    <t>TDD-11</t>
  </si>
  <si>
    <t>TDF-11</t>
  </si>
  <si>
    <t>TDF-01</t>
  </si>
  <si>
    <t>TDE-01</t>
  </si>
  <si>
    <t>TDF-02</t>
  </si>
  <si>
    <t>TDF-03</t>
  </si>
  <si>
    <t>TDF-04</t>
  </si>
  <si>
    <t>TDF-05</t>
  </si>
  <si>
    <t>TDF-06</t>
  </si>
  <si>
    <t>TDF-07</t>
  </si>
  <si>
    <t>TDF-08</t>
  </si>
  <si>
    <t>TDF-09</t>
  </si>
  <si>
    <t>TDF-10</t>
  </si>
  <si>
    <t>TDG-01</t>
  </si>
  <si>
    <t>TDG-03</t>
  </si>
  <si>
    <t>TDG-04</t>
  </si>
  <si>
    <t>TDH-01</t>
  </si>
  <si>
    <t>TDI-01</t>
  </si>
  <si>
    <t>TDI-02</t>
  </si>
  <si>
    <t>TDI-03</t>
  </si>
  <si>
    <t>TDI-04</t>
  </si>
  <si>
    <t>TDI-05</t>
  </si>
  <si>
    <t>TDI-06</t>
  </si>
  <si>
    <t>Input of Accounts Payable Transactions</t>
  </si>
  <si>
    <t>General Ledger Control</t>
  </si>
  <si>
    <t>General Ledger Chart of Accounts</t>
  </si>
  <si>
    <t>Management Accounting</t>
  </si>
  <si>
    <t>Budget Management</t>
  </si>
  <si>
    <t>Budget Virement</t>
  </si>
  <si>
    <t>Treasury</t>
  </si>
  <si>
    <t>APA-10</t>
  </si>
  <si>
    <t>APA-13</t>
  </si>
  <si>
    <t>APA-14</t>
  </si>
  <si>
    <t>APA-16</t>
  </si>
  <si>
    <t>Invoice Approval</t>
  </si>
  <si>
    <t>Scanned Documents Linked to Transactions</t>
  </si>
  <si>
    <t>Bank Data Interface</t>
  </si>
  <si>
    <t>Accounting Periods</t>
  </si>
  <si>
    <t>Ledger Codes</t>
  </si>
  <si>
    <t>Budget Virements</t>
  </si>
  <si>
    <t>Standard POP Functionality</t>
  </si>
  <si>
    <t>POP Workflows</t>
  </si>
  <si>
    <t>Bank Statement Upload</t>
  </si>
  <si>
    <t>CRM Interface</t>
  </si>
  <si>
    <t>Interface With CRM Income Data</t>
  </si>
  <si>
    <t>APR-01</t>
  </si>
  <si>
    <t>Asset &amp; Configuration Management</t>
  </si>
  <si>
    <t>Configuration Management</t>
  </si>
  <si>
    <t>The Supplier shall record, maintain and verify configuration information regarding each of the configuration items required to deliver the service / system, detailing the attributes and the history of each configuration item and the relationship between items.</t>
  </si>
  <si>
    <t>Software Licensing</t>
  </si>
  <si>
    <t>The Supplier shall ensure that all software products used within the system are properly licensed, and are at all times used within the terms of their respective licensing agreements.</t>
  </si>
  <si>
    <t>Change Management</t>
  </si>
  <si>
    <t>Transition Planning</t>
  </si>
  <si>
    <t>Data Management</t>
  </si>
  <si>
    <t>Capacity Management</t>
  </si>
  <si>
    <t>The Supplier shall ensure that capacity for IT resources is planned and scheduled to provide a consistent level of service that is matched to the future needs of the business.  The Supplier shall plan Capacity Management processes across all stages of the Service Lifecycle from Strategy and Design, through Transition and Operation to Continuous Improvement.</t>
  </si>
  <si>
    <t>The Supplier shall integrate the Capacity Management process with other relevant Service Management processes, in particular Configuration, Availability, Incident, Problem and Change Management.</t>
  </si>
  <si>
    <t>Data Import/Export</t>
  </si>
  <si>
    <t>Data Cleansing</t>
  </si>
  <si>
    <t>Upon import, the Finance System will perform: 
- Validation (checking the data in fields is of the correct format and parameters) of the import data to preserve the integrity of the system and;
- Verification (checking the data complies with the business rules) to assure compliance with business rules and  policies.</t>
  </si>
  <si>
    <t>Data Records&amp; Retention</t>
  </si>
  <si>
    <t>The Supplier shall ensure that all interfaces and all of the functionality behind these are fully operational and available to their respective user groups based on the operating regime as a minimum.
Maintenance for these interfaces will be an agreed maintenance period and frequency, which must be publicised in advance and a managed appropriately during the maintenance periods.</t>
  </si>
  <si>
    <t>Workflow Management</t>
  </si>
  <si>
    <t>Interface Documentation</t>
  </si>
  <si>
    <t>Interface Enhancement</t>
  </si>
  <si>
    <t>The Supplier shall ensure that if an enhancement to an interface is required and a new version of the interface is provided, there is no impact on previous versions of that interface or on other interfaces used by External Systems.</t>
  </si>
  <si>
    <t>Interface Scope and Definition</t>
  </si>
  <si>
    <t>Reporting Interface</t>
  </si>
  <si>
    <t>The Supplier shall provide a capability to interface all Finance System components with the reporting capability.</t>
  </si>
  <si>
    <t>Knowledge Management</t>
  </si>
  <si>
    <t>The Supplier shall provide written documentation to support the operational use of the Service in the form of user guidance, reference material and work instructions.  The Supplier shall maintain such documentation, updating as required any subsequent Service change.</t>
  </si>
  <si>
    <t>Training Programme</t>
  </si>
  <si>
    <t>Legislative and Regulatory Compliance</t>
  </si>
  <si>
    <t>Legal Compliance</t>
  </si>
  <si>
    <t>Regulatory Compliance</t>
  </si>
  <si>
    <t>Authorisation</t>
  </si>
  <si>
    <t>Compliance</t>
  </si>
  <si>
    <t>Disclosure</t>
  </si>
  <si>
    <t>The Supplier must give an authorisation of disclosure of all relevant terms of the contract, including identity, for the sole purposes of internal and external audit.</t>
  </si>
  <si>
    <t>Policies &amp; Accreditations</t>
  </si>
  <si>
    <t>Service Architecture &amp; Design</t>
  </si>
  <si>
    <t>Service Architecture</t>
  </si>
  <si>
    <t>The Supplier must provide and maintain high level and detailed descriptions of its Solution Architecture which clearly demonstrate how it will deliver the required services set out in the Functional and Non Functional Requirements Catalogue.</t>
  </si>
  <si>
    <t>Service Delivery &amp; Management</t>
  </si>
  <si>
    <t>3rd Party Cooperation</t>
  </si>
  <si>
    <t>The Supplier must strictly manage and control changes to Production Services in order to minimise the risk of Service disruption.</t>
  </si>
  <si>
    <t>COTS (Commercial Off-the-shelf Components)</t>
  </si>
  <si>
    <t>Information Security Incident Management</t>
  </si>
  <si>
    <t>Provide Design</t>
  </si>
  <si>
    <t>The Supplier shall provide the design of the solution to the specified detail and time scale.</t>
  </si>
  <si>
    <t>Security and Compliance</t>
  </si>
  <si>
    <t>Service Desk</t>
  </si>
  <si>
    <t>Service Improvement</t>
  </si>
  <si>
    <t>Service Reports</t>
  </si>
  <si>
    <t>The Supplier shall provide monthly service performance management information and exception reports, including (but not limited to):
- Service Availability;
- IT System Responsiveness
- Number of minor and major degradations of service;
- Service Recovery times;
- Recovery times;
- Diagnostics and Lessons Learned;
- Failures in Regulatory and/or Security compliance;
- Data integrity.</t>
  </si>
  <si>
    <t>Supplier Management</t>
  </si>
  <si>
    <t>Supportability</t>
  </si>
  <si>
    <t>System Training</t>
  </si>
  <si>
    <t xml:space="preserve">The Supplier must provide:
(1)  System Training prior to go live of the system; and 
(2)  System Training in support of [third party users];
(3)  System Training in support of post go-live delivery of changes to business process and systems. </t>
  </si>
  <si>
    <t>Test Strategy, Approach and Planning</t>
  </si>
  <si>
    <t xml:space="preserve">The Supplier must agree a Test Strategy, Approach and Plan for testing, assuring and signing off its required services prior to the outset of any testing.
</t>
  </si>
  <si>
    <t>Testing</t>
  </si>
  <si>
    <t>Usability &amp; Accessibility</t>
  </si>
  <si>
    <t>Intuitiveness</t>
  </si>
  <si>
    <t>The Supplier shall design and implement the Service to be both usable and user-friendly to the widest possible audience; including making sensible and cost-effective allowances for users with single-sensory impairments in accordance with the Equality Act 2010 and any additional/successor legislation.</t>
  </si>
  <si>
    <t>AMA-01</t>
  </si>
  <si>
    <t>AMA-02</t>
  </si>
  <si>
    <t>CMA-01</t>
  </si>
  <si>
    <t>DMA-01</t>
  </si>
  <si>
    <t>DMA-02</t>
  </si>
  <si>
    <t>DMA-03</t>
  </si>
  <si>
    <t>DMA-04</t>
  </si>
  <si>
    <t>DMA-05</t>
  </si>
  <si>
    <t>DMA-06</t>
  </si>
  <si>
    <t>IGA-01</t>
  </si>
  <si>
    <t>IFA-01</t>
  </si>
  <si>
    <t>IFA-02</t>
  </si>
  <si>
    <t>IFA-03</t>
  </si>
  <si>
    <t>IFA-04</t>
  </si>
  <si>
    <t>KMA-01</t>
  </si>
  <si>
    <t>KMA-02</t>
  </si>
  <si>
    <t>LRA-01</t>
  </si>
  <si>
    <t>LRA-02</t>
  </si>
  <si>
    <t>SCA-01</t>
  </si>
  <si>
    <t>The Finance System shall maintain a record of that data which originated in other systems and the original source of that data and shall retain data for 7 years from the date the transaction is entered.</t>
  </si>
  <si>
    <t>Data Records and Retention</t>
  </si>
  <si>
    <t>The Supplier shall design, develop, test, implement, maintain and support the necessary interfaces to export data (including any necessary transformation) between the Finance System and one or more Data Warehouse.</t>
  </si>
  <si>
    <t>The system should support integrated workflow management. The package must be able to
- Define workflow based on rules or roles
- Assign event priorities
- Initiate workflows based on events or time
- E-mail systems integrated into the workflow management.</t>
  </si>
  <si>
    <t>The Supplier must have appropriate security policies and accreditations covering people property, technology, communications and partners in place and operational across its organisation and operating model.</t>
  </si>
  <si>
    <t>The Supplier must be open, co-operative and provide reasonable assistance to any third party providing services to the GDC.</t>
  </si>
  <si>
    <t>The Supplier shall cooperate with the GDC and any and all of the GDC's other existing and/or future contractor(s) in transitioning the Service / system to another contractor at the end of the Contract, should the GDC wish it.</t>
  </si>
  <si>
    <t>The Supplier shall, in conjunction with the GDC, identify the availability criteria required of each Service component in order to reliably deliver the GDC's business outputs and objectives.  The Contractor shall agree the identified availability levels with the GDC.  The Supplier shall produce an Availability Plan which details how it intends to achieve the agreed level of availability for each of the Service's components within the design phase .</t>
  </si>
  <si>
    <t>The Supplier shall, when nominated as the Interface Owner by the GDC, develop an Interface Control Document (ICD) for each interface, when any of the following criteria apply to the exchange of data between systems:
- Exchanges of data via automated system to system interfaces; and
- Exchanges of data via manual process between system to system interface(s).
The Supplier shall make any revisions necessary to the ICDs with the approval of the GDC. The Supplier shall produce ICDs for the duration of the Service Agreement</t>
  </si>
  <si>
    <t>The Supplier (nominated as the Interface Owner by the GDC), shall design, build, test and deploy all interfaces necessary to meet the GDC's Requirements.</t>
  </si>
  <si>
    <t>The end to end process must be compliant with [relevant legal obligations for the GDC], including all components provided by the Supplier.
The Supplier must have a capable Data Protection function.</t>
  </si>
  <si>
    <t>The Supplier shall ensure its regulatory compliance.
The Supplier shall support the GDC, the third parties and other stakeholders compliance activities on request. 
If the Supplier receives any correspondence or requests from any Regulatory Authority that relate to the performance of its obligations under this Agreement (including requests to access or copy the GDC Data), it must provide a copy of that correspondence or request to the GDC unless it is prevented from doing so by the Regulations or a Regulatory Authority.
The Supplier must consult with the GDC over such correspondence or request and shall only respond to the Regulatory Authority if:
(i) the terms and nature of the response have been approved by the GDC (such consent not to be unreasonably withheld or delayed); or
(ii) the Supplier is required by Regulations to respond to the Regulatory Authority without the GDC's consent.</t>
  </si>
  <si>
    <t>The system supports the GDC's user access / segration of duty requirements i.e. it supports set up of standard and group profiles. User rights can be granted at the following levels: group profiles, user profiles, per function, per field within a function</t>
  </si>
  <si>
    <t>The Supplier shall document and implement procedures to identify, report, investigate, assess and follow up on security incidents in a time-specific and timely manner. The Supplier shall engage closely with the GDC to communicate all relevant security incidents in a timely manner.  The Supplier shall securely hold documentation and audit information in suitable formats to enable later review and if necessary support criminal prosecution.</t>
  </si>
  <si>
    <t>The Supplier shall manage and shall be accountable for its subcontractors, their actions and their compliance with the GDC's requirements and mandates.</t>
  </si>
  <si>
    <t>The Supplier will design and build systems with supportability in mind. the GDC requires that the following be provided / configured as part of system delivery:
- Help desk notification of exceptional service problems, incidents, and performance indicators from the system which may indicate a forthcoming incident,
- Availability monitoring and logging,
- Capacity monitoring and logging,
- Graceful degradation (the ability to recover from service incident without technical staff intervention); and,
- Upgrade planning.
In addition the Supplier should provide the typical KPIs and thresholds they view appropriate for the GDC business to inform availability and capacity management.</t>
  </si>
  <si>
    <t>The Supplier shall utilise Commercial Off-The-Shelf (COTS) products, including software, where it is possible to do so to reduce system costs and to aid supportability without detriment to the delivery to the GDC.</t>
  </si>
  <si>
    <t>The Supplier must provide the GDC with Service Delivery Documentation no later than 60 days after the agreed Go Live date for the Service and thereafter within 1 day of Company request.
The Documentation must be in English and contain sufficient information to enable the Customer to understand how the Services are delivered including (but not limited to):
(i) details of the System (including software) and other details necessary for the Customer to understand the technology used to provide the Services;
(ii) details of the procedures and processes used by the Personnel to provide the Services;
(iii) the mechanisms used by the Supplier to measure the Service Levels; and
(iv) the measures taken to protect the Customer Data and any Personal Data processed as part of the Services.
The Supplier must maintain the Service Delivery Documentation and issue the GDC with an updated copy within 10 days of any major system or process change .
An updated copy of the documentation must be provided to the GDC within:
(i) 30 days of the end of each Contract Year; and
(ii) 10 days of a Termination Notice being served.
the GDC will review the Documentation from time to time and the Supplier shall amend the Service Delivery Documentation promptly in accordance with any reasonable recommendation made by the Customer, including adding further detail to the Service Delivery Documentation where requested.</t>
  </si>
  <si>
    <t>The Supplier shall demonstrate conformance to the 3 main concepts of information security (confidentiality; integrity; availability) by evidencing the following controls:
(i) physical controls, eg walls, locked doors, guards
(ii) procedural controls, eg managerial oversight, staff training, defined emergency response processes
(iii) regulatory controls, eg legislation, policy, rules of conduct
(iv) technical controls, eg cryptographic software, authentication and authorization systems, secure protocols
Providers of hosted (cloud) services should consider the  principles set out in the Gov.UK 'Summary of Cloud Security Principles' when presenting their offerings.</t>
  </si>
  <si>
    <t>The Supplier shall design and implement the Service such that it is intuitive to use, and requires the user to have the minimum possible level of skill and experience with using technology, as confirmed through User Acceptance Testing.</t>
  </si>
  <si>
    <t>SCA-02</t>
  </si>
  <si>
    <t>SCA-03</t>
  </si>
  <si>
    <t>SCA-04</t>
  </si>
  <si>
    <t>SAA-01</t>
  </si>
  <si>
    <t>SDA-01</t>
  </si>
  <si>
    <t>SDA-02</t>
  </si>
  <si>
    <t>SDA-03</t>
  </si>
  <si>
    <t>SDA-04</t>
  </si>
  <si>
    <t>SDA-05</t>
  </si>
  <si>
    <t>SDA-06</t>
  </si>
  <si>
    <t>SDA-07</t>
  </si>
  <si>
    <t>SDA-08</t>
  </si>
  <si>
    <t>SDA-09</t>
  </si>
  <si>
    <t>SDA-10</t>
  </si>
  <si>
    <t>SDA-11</t>
  </si>
  <si>
    <t>SDA-12</t>
  </si>
  <si>
    <t>SDA-14</t>
  </si>
  <si>
    <t>SDA-15</t>
  </si>
  <si>
    <t>SDA-16</t>
  </si>
  <si>
    <t>SDA-17</t>
  </si>
  <si>
    <t>SDA-18</t>
  </si>
  <si>
    <t>UAA-01</t>
  </si>
  <si>
    <t>UAA-02</t>
  </si>
  <si>
    <t>The Supplier shall carry out testing during Service development and during the development of any subsequent major Service releases.</t>
  </si>
  <si>
    <t>EXD-26</t>
  </si>
  <si>
    <t>Expense form must enable claim for meeting non-attendance or where meeting finished early (and fee is potentially reduced).</t>
  </si>
  <si>
    <t>Expense form must enable claim for expenses not related to panel attendance, e.g. training day; appraisals.</t>
  </si>
  <si>
    <t>Fee Not Associated With Attendance</t>
  </si>
  <si>
    <t>Non-Attendance Fee</t>
  </si>
  <si>
    <t>System must provide a seemless link to bank's Electronic Funds Transfers (EFT) or internet banking, or be able to interface with a third party module such as Professional Advantage B4B that provides such functionality.</t>
  </si>
  <si>
    <t>System must automatically match and allocate supplier direct debit invoices for a specified period with the corresponding direct debit payment so that manual allocation isn’t required.</t>
  </si>
  <si>
    <t>System must enable easy amendment of VAT whilst processing the invoice (currently there are lots of screens to go through to amend the VAT amounts).</t>
  </si>
  <si>
    <t>System must enable validation of all codes used when processing invoices to check they are valid prior to submitting them. This ensures time isn’t wasted with users having to return invoices for resubmition due to incorrect coding.</t>
  </si>
  <si>
    <t>System must record and display an audit trail of errors received &amp; communicated to users when trying to resolve system generated troubelshoots so that the Finance User can understand why the invoice has been returned to them.</t>
  </si>
  <si>
    <t>System must notify specific Finance users through workflow alerts when invoices are returned to invoicing so they can process them sooner.</t>
  </si>
  <si>
    <t>System must display supplier codes on the P&amp;L ledger to allow for easy recognition of how much has been spent with suppliers by cost centre etc.</t>
  </si>
  <si>
    <t>System must restrict/hide lines on the PO which have been closed (for GRN) so invoices will no longer be matched to them in error.</t>
  </si>
  <si>
    <t>System must allocate supplier number and invoice date to multiple scanned invoices in one action rather than having to add them to each scanned invoice (auto fill with previous entry functionality).</t>
  </si>
  <si>
    <t>System must allow departments to view invoices relating to their department without having to view them through the purchase order they are linked too. This will allow them to view invoices which have not yet been matched to a PO.</t>
  </si>
  <si>
    <t>System must allow electronically received invoices to be saved directly into the system so the invoice doesn’t need to be printed and then scanned into the system.</t>
  </si>
  <si>
    <t>System must automatically open an on-screen view of the scanned image of the invoice being registered so that user can ensure the image matches the invoice being registered.</t>
  </si>
  <si>
    <t>User must be able to create statements reconciliation by manually inputting information from supplier statement received into the system, verifying invoice received and payment status.</t>
  </si>
  <si>
    <t>Hosting</t>
  </si>
  <si>
    <t>System must enable the reconciliation of awarded legal costs recorded in CRM by matching them to call-off payments posted in the finance system.</t>
  </si>
  <si>
    <t>System must automatically match debits and credits of equal amounts with identical transaction references.</t>
  </si>
  <si>
    <t>System must be able to generate a report showing all outstanding unreconciled income that has been posted.</t>
  </si>
  <si>
    <t>System must automatically create a journal that posts a balancing figure to any unreconciled income when comparing the bank statement with the CRM report.</t>
  </si>
  <si>
    <t xml:space="preserve">CLOUD HOSTING TECHNICAL Specific Questions </t>
  </si>
  <si>
    <t>1. CORE - GENERIC</t>
  </si>
  <si>
    <t>2. CORE - SPECIFIC</t>
  </si>
  <si>
    <t>4. TENDERING</t>
  </si>
  <si>
    <t>5. REPORTING</t>
  </si>
  <si>
    <t>6. EXPENSES</t>
  </si>
  <si>
    <t>Data storage must be limited to the EU region only.</t>
  </si>
  <si>
    <t>If data storage is not limited to the EU region only, the Supplier must agree to standard contractual clauses for the transfer of personal data to processors established in third countries under Directive 95/46/EC of the European Parliament and of the EU Council as set out here.</t>
  </si>
  <si>
    <t>Encryption technologies must be used to authenticate users to the services / user access security protocols.</t>
  </si>
  <si>
    <t>Security procedures must be in place to protect the data centre.</t>
  </si>
  <si>
    <t>Security procedures must be in place to protect the software application.</t>
  </si>
  <si>
    <t>Data centre must have independent security accreditations.</t>
  </si>
  <si>
    <t>Software must have independent security accreditations.</t>
  </si>
  <si>
    <t>Data must be deleted completely when data is deleted from the software service.</t>
  </si>
  <si>
    <t>Supplier must have a standard privacy policy.</t>
  </si>
  <si>
    <t xml:space="preserve">Supplier must have evidence of protective measures to ensure against virus attacks, unauthorised access to core data and external hacking. </t>
  </si>
  <si>
    <r>
      <t xml:space="preserve">Supplier must have recently undertaken a security penetration test through a reputable security vendor on </t>
    </r>
    <r>
      <rPr>
        <u/>
        <sz val="11"/>
        <color theme="1"/>
        <rFont val="Calibri"/>
        <family val="2"/>
      </rPr>
      <t>live</t>
    </r>
    <r>
      <rPr>
        <sz val="11"/>
        <color theme="1"/>
        <rFont val="Calibri"/>
        <family val="2"/>
      </rPr>
      <t xml:space="preserve"> cloud software with acceptable levels of high / medium vulnerabilities found.</t>
    </r>
  </si>
  <si>
    <t>System versions/environments provided by software must be compatible with GDC specification.</t>
  </si>
  <si>
    <t>Supplier must provide adequate technical training with the software.</t>
  </si>
  <si>
    <t>Resilience, disaster recovery and availability</t>
  </si>
  <si>
    <t xml:space="preserve">System Support and Maintenance </t>
  </si>
  <si>
    <t>Data Security</t>
  </si>
  <si>
    <t>This is a standard response document to be complete by cloud vendors to elicit the overall systems suitability to provide the GDC with stable, secure and highly configurable system.</t>
  </si>
  <si>
    <t>ARG-01</t>
  </si>
  <si>
    <t>System must enable the extraction of the fee table directly out of CRM and comparison against the information in the accounting system, using a common field (enabling reconciliation to Registration at audit).</t>
  </si>
  <si>
    <t>System must Import Excel paying slips created from CRM export into the system so once the money enters the bank account it can be uploaded and reconciled quicker.</t>
  </si>
  <si>
    <t>System must display on screen opening and closing balances together with all transactions for individual accounts in a specified period.</t>
  </si>
  <si>
    <t>System must provide drilldown transaction level data when interrogating account balances on-screen.</t>
  </si>
  <si>
    <t>System must enable replacement coding of all lines on an invoice where there has been a misscoding through 'find and replace' functionality.</t>
  </si>
  <si>
    <t>System must enable the generation of various reports from the Fixed Asset Register that can be built and modified by Finance users (if only to the extent of filtering results such as date range).</t>
  </si>
  <si>
    <t>System must enable the archiving of prior years' records where this will benefit report running processing time, whilst still being easy to access when required.</t>
  </si>
  <si>
    <t>System must enable the copying of exisiting analysis and account codes to create new code by amending details.</t>
  </si>
  <si>
    <t>Creating &amp; Amending Codes</t>
  </si>
  <si>
    <t>GLB-01</t>
  </si>
  <si>
    <t>System must automatically navigate to all required screens when creating account codes (e.g. create the account code then automatically go to the names and addresses screen to enter those, then bank details, etc.).</t>
  </si>
  <si>
    <t>Senior User must be able to authorise journals on-screen via workflow and report on journal authorisation.</t>
  </si>
  <si>
    <t>Budget/Project Codes</t>
  </si>
  <si>
    <t>Software Upgrades</t>
  </si>
  <si>
    <t>System must receive updates for functionality and security enhancements. These should be at least once a year, and automated if web-based.</t>
  </si>
  <si>
    <t>System must capture a unique system-generated number to identify each general ledger transaction. Transaction data to include order reference.</t>
  </si>
  <si>
    <t>System must generate a commitment balance to show value of selected order outstanding after deducting payments associated with that order. Drillable to show list of payments applied to selected order.</t>
  </si>
  <si>
    <t>System must integrate with the following Finance data held on CRM: orders; order lines; payments; bank details; direct debit details; contact number (Finance system to take the transaction reference as the contact number).</t>
  </si>
  <si>
    <t>System integration should enable the following reconciliations to CRM: ARF payment reconciliation; UK registration payment reconciliation; Refund payment reconciliation.</t>
  </si>
  <si>
    <t>System integration should enable CRM reporting of data held both in CRM and the new Finance system.</t>
  </si>
  <si>
    <t>System must import/upload transactions based on external data in standard format such as XML, XLS, CSV. This data is made up of different transaction types, formats, templates and will be extracted from or inserted to the following ancillary systems; 
- Output of BACS file;
- Upload of clearing banks' electronic statements;
- Microsoft Exchange/Outlook (e.g. from embedded workflow such as purchase order processing);
- Any externally maintained catalogues for Purchase Order Processing; and
- Output from the GDC's income management system held in MS Dynamics CRM.</t>
  </si>
  <si>
    <t>Automatic Accrual</t>
  </si>
  <si>
    <t>System must open a new tab when drilling down from a query to enable user to return to the previous screen without having to run the original query again.</t>
  </si>
  <si>
    <t>System must enable the System Administrator to re-open orders which have been closed so that errors can be corrected.</t>
  </si>
  <si>
    <t>System must enable Committee Secretary to upload attendance list, including meeting dates and meeting type, that will generate a payment of fees due to Associates.</t>
  </si>
  <si>
    <t>Attendance Fee Payment</t>
  </si>
  <si>
    <t>Fee Payments</t>
  </si>
  <si>
    <t>FPA-01</t>
  </si>
  <si>
    <t>System must enable a validation of expenses due by enabling claimant to search for meeting and date before clicking 'Add expenses', completing form and attaching scanned receipts.</t>
  </si>
  <si>
    <t>System must generate a report of all the bank details in the system for current creditors that can be exported into Excel  (to be sent to HR for cross checking).</t>
  </si>
  <si>
    <t>System must enable a remittance for just one supplier from an entire payment run to be searched and printed / emailed.</t>
  </si>
  <si>
    <t>System must retain original payment date regardless of when a remittance is printed.</t>
  </si>
  <si>
    <t>System must enable the access and creation of mulitple bank files at a single instance to prevent bank files being cleared when different users are processing payments at the same time.</t>
  </si>
  <si>
    <t>System must enable generation of a report of all creations and amendments to bank details showing date created / amended and by who.</t>
  </si>
  <si>
    <t>System security role must limit access to create and amend bank details to specific users.</t>
  </si>
  <si>
    <t>System must provide character length of 50 characters in the description field to enable full payee name to be inserted without the need to abbreviate.</t>
  </si>
  <si>
    <t>System must enable cheques to be printed from the MFDs.</t>
  </si>
  <si>
    <t>System must only display the lines that relate to a troubleshoot when receipting goods for that troubelshoot to ensure other lines are not receipted in error.</t>
  </si>
  <si>
    <t>Unexpected Item Authorisation</t>
  </si>
  <si>
    <t>User must be able to select more than one troubleshoot to redirect to another user in one go.</t>
  </si>
  <si>
    <t>System must enable entry of payment dates for all invoices and credit notes, including those for sundry suppliers to allow for easier checking of when items have been paid.</t>
  </si>
  <si>
    <t xml:space="preserve">User must be able to create Purchase Orders with a zero value expense item so that the amount of expenses claimed can be added later without having a nominal value left outstanding. </t>
  </si>
  <si>
    <t>Nil Value Items</t>
  </si>
  <si>
    <t>Finance users must be able to create PO templates that are partially completed and which can then be accessed by selected users.</t>
  </si>
  <si>
    <t>System must allocate all individual fee refund transactions at the touch of a button, when they net down to zero. Currently the system requires each individual fee refund transaction to be ticked.</t>
  </si>
  <si>
    <t>System must automatically generate an accrual journal at the end of a period for any unclaimed expenses and fees that have missed the payment cut off point before month end.</t>
  </si>
  <si>
    <t>System must enable an on-screen query that can be exported to Excel or printed, including the following parameters: period; PO number; supplier; PO amount; received amount; invoiced amount.</t>
  </si>
  <si>
    <t>System should enable amendments to account codes to be applied automatically to connected systems, including Professional Advantage B4B and the POP system.</t>
  </si>
  <si>
    <t>System must provide a template creditor account journal that allows the Finance user to print one-off cheques where the payee is input manually.</t>
  </si>
  <si>
    <t>System must automatically send unexpected items (those items in excess of the PO value that are automatically converted to troubleshoot items) to the Budget Holder for authorisation, instead of requiring the PO raiser to accept the item first before the amendment goes to the Budget Holder for authorisation.</t>
  </si>
  <si>
    <t>System should automatically populate the mis-match amount when receipting troubleshoots to ensure the user receipts the correct amount, however, this amount should be editable.</t>
  </si>
  <si>
    <t>Create Copies</t>
  </si>
  <si>
    <t>System must recognise files to be imported from the POP module and enable one-click loading, at the same time storing a copy of the file in an archive.</t>
  </si>
  <si>
    <t>System must enable  the de-activation of any over-deliver capability (so that problems with the way GDC process invoices are avoided - any excesss will be added as unexpected items).</t>
  </si>
  <si>
    <t>User must be able to create an order on certain preferred supplier websites, and import the order to  the Finance System.</t>
  </si>
  <si>
    <t>System Administrator must be able to copy an exsisting user and then amend those details for the new user.</t>
  </si>
  <si>
    <t>System must provide user-friendly troubleshooting guidance.</t>
  </si>
  <si>
    <t>System must idendify which line on an order an invoice is matched to.</t>
  </si>
  <si>
    <t>System must prevent the ability to receipt again by removing the order line if it has been receipted.</t>
  </si>
  <si>
    <t>System must alert a specified Finance user when sundry creditors/credit notes have been allocated.</t>
  </si>
  <si>
    <t>System must generate e-mail messaging only where it is relevant to user.</t>
  </si>
  <si>
    <t>User must be able to receipt order before invoice is registered.</t>
  </si>
  <si>
    <t>User must be able to receipt requisitions (orders that are managed by Facilities).</t>
  </si>
  <si>
    <t>System must enable the comments and attachments to be added to individual lines of an order.</t>
  </si>
  <si>
    <t>System must display payment date on invoices displayed in the purchasing system.</t>
  </si>
  <si>
    <t>System must display the stage of associated invoices within the POP module.</t>
  </si>
  <si>
    <t>System must enable the re-activation of de-activated suppliers - incorporating audit controls to prevent misuse.</t>
  </si>
  <si>
    <t>System must provide a list of current tasks ('tasks tab') with links that navigate the user to the task processing area.</t>
  </si>
  <si>
    <t>System must enable tracking of which user amended orders.</t>
  </si>
  <si>
    <t>System must generate printed order in same format as system view, especially regarding sequence of units and quantity.</t>
  </si>
  <si>
    <t>System must enable the recall of unauthorised orders in order to make amendments.</t>
  </si>
  <si>
    <t>User must be able to create templates which are designed to suit the spend of each specific department item / nominal.</t>
  </si>
  <si>
    <t>System must make code selection default to those most used in each specific department.</t>
  </si>
  <si>
    <t>System must prevent the creation of suppliers who are already set up on the system.</t>
  </si>
  <si>
    <t>System must provide a more service-oriented order process / format (as opposed to product oriented).</t>
  </si>
  <si>
    <t>System must enable stage payments against an order.</t>
  </si>
  <si>
    <t>User must be able to create pro-forma template orders with pre-populated nominals and delivery dates on all item lines.</t>
  </si>
  <si>
    <t>System must enable change of department code when creating order.</t>
  </si>
  <si>
    <t>System must enable multiple user authorisation of orders that is linked to a scheme of delegation.</t>
  </si>
  <si>
    <t>System must enable email of order with any attachments, including ability to edit email text and copy email to others.</t>
  </si>
  <si>
    <t>System must enable the creation of blanket orders (multiple delivery dates over a period of time) which remain open for repetitive orders.</t>
  </si>
  <si>
    <t>System must enable the creation of a link between selected POs (e.g. where there are different orders for separate Registrants relating to a single Case).</t>
  </si>
  <si>
    <t>System must create an export file enabling efficient transfer of order costs into general ledger.</t>
  </si>
  <si>
    <t>System must enable improvements to budget/project codes that would make them less confusing to users.</t>
  </si>
  <si>
    <t>System must provide data entry screens that are designed such that they oblige users to enter useful narrative in the description area.</t>
  </si>
  <si>
    <t>System must enable ownership of order to be transferrable by user so that orders can be receipted by users who didn't actually raise the order.</t>
  </si>
  <si>
    <t>System must enable print invoices to be matched to troubleshoots via a single print request, rather than obliging individual printing.</t>
  </si>
  <si>
    <t>System must enable search of invoices associated with particular orders from within purchasing system.</t>
  </si>
  <si>
    <t>System must enable search on reference fields utilising wildcards.</t>
  </si>
  <si>
    <t>System must provide a help function with user tips.</t>
  </si>
  <si>
    <t>System must provide an audit trail recording user processing actions on orders and invoices.</t>
  </si>
  <si>
    <t>System must enable automated update of budget limits following a budget review.</t>
  </si>
  <si>
    <t>System must enable changes to delegated authority levels on budget limits.</t>
  </si>
  <si>
    <t>User must be able to customise their view.</t>
  </si>
  <si>
    <t>User must be able to run a system-generated commitment balance to show value of selected order outstanding after deducting payments associated with that order. Drillable to show list of payments applied to selected order.</t>
  </si>
  <si>
    <t>User must be able to creates quote requests, and email or fax requests directly from the same screen to vendors.</t>
  </si>
  <si>
    <t>System must track vendors' responses to quote requests.</t>
  </si>
  <si>
    <t>System must be able to match paid orders in CRM to data held in Finance Stystem. System must create a detailed report showing all the fees taken in the various catergories that can be reconciled against Registration's records. Omits the need for an Excel spreadsheet to reconcile against.</t>
  </si>
  <si>
    <t>System must provide powerful search functionality, incorporating wildcards and multiple parameters, with the ability to export to Excel.</t>
  </si>
  <si>
    <t>System must provide on-screen 'at-a-glance' P2P management reporting - enabling view of what's in the pipeline, what's unapproved, what's being held up.</t>
  </si>
  <si>
    <t>System must enable the release a newer invoice without releasing the prior invoice relating to the same lines of the same order (e.g. Commissioning team).</t>
  </si>
  <si>
    <t>The system's Purchase order Processing (POP) and Account Payable (AP) capability should enable the maintainance of an approval hierarchy and anable the linking of scanned documents to relevant transactions.</t>
  </si>
  <si>
    <t>Finance system user must be able to upload payroll data received from the payroll provider (Ceridian).</t>
  </si>
  <si>
    <t>System must enable the automatic identification during payroll upload process of any differences between the HR Payroll and finance system data sets.</t>
  </si>
  <si>
    <t>System must enable a reconciliation of salary values held in Balance Sheet to payroll data.</t>
  </si>
  <si>
    <t>System must enable interlinks with Bottomline C Series Direct debit System.</t>
  </si>
  <si>
    <t>System must enable interlinks with Bank of Scotland Online Banking (Corporate Online).</t>
  </si>
  <si>
    <t>TEC-04</t>
  </si>
  <si>
    <t>TEC-05</t>
  </si>
  <si>
    <t>On-Screen Reporting</t>
  </si>
  <si>
    <t>System must provide access to policies and procedures from within the system, via a link, instead of having to access them from another system.</t>
  </si>
  <si>
    <t>System must provide a help function which contains FAQs.</t>
  </si>
  <si>
    <t>PAH-24</t>
  </si>
  <si>
    <t>System security settings should limit access of functions based on users groups across the systems to ensure complete control and segregation of duties.</t>
  </si>
  <si>
    <t>System should enable users to design their own reports within the system allowing access to the information they need at a clikc of a button.</t>
  </si>
  <si>
    <t>System must hold various forecasts and be able to report on them easily.</t>
  </si>
  <si>
    <t>System must provide an order copying function to be used as a template.</t>
  </si>
  <si>
    <t>User must be able to create a requisition for multiple items but allow for individual rejection.</t>
  </si>
  <si>
    <t>System must provide all users with a list of approved suppliers within the system so that users can see if the supplier is already set up, whether or not the supplier is linked to their department.</t>
  </si>
  <si>
    <t>System should enable users to view the purchase order and or invoice that corresponds to a transaction directly from the P&amp;L side of the accounts system.</t>
  </si>
  <si>
    <t>3a. NON-FUNCTIONAL - ON-PREMISES</t>
  </si>
  <si>
    <t>On-Premises</t>
  </si>
  <si>
    <t>Hosted</t>
  </si>
  <si>
    <t>3b. NON-FUNCTIONAL - HOSTED BY CLOUD VENDOR</t>
  </si>
  <si>
    <t>Supplier must use an adequate level of encryption to protect data.</t>
  </si>
  <si>
    <t>Supplier's software must be able to demonstrate a robust approach to resilience.</t>
  </si>
  <si>
    <t>Supplier's software must availability be 24/7, with 99.9% uptime.</t>
  </si>
  <si>
    <t>Supllier's software must be able to demonstrate a robust approach to disaster recovery.</t>
  </si>
  <si>
    <t>Supplier's software must be provided with on-going support and maintenance.</t>
  </si>
  <si>
    <t>Supplier's software must include back-up procedures.</t>
  </si>
  <si>
    <t xml:space="preserve">Supplier's software must be accompanied by recovery and rollback procedures to prevent data loss if there is system failure during transaction processing.  </t>
  </si>
  <si>
    <t>Supplier must have procedures for limiting downtime during system upgrades &amp; housekeeping.</t>
  </si>
  <si>
    <t xml:space="preserve">Supplier must be able to stipluate recommended procedures for archiving records and data. </t>
  </si>
  <si>
    <t>Supplier's software must be integrated into two factor authentication?</t>
  </si>
  <si>
    <t>Supplier's software must be federated to use GDC Active Directory?</t>
  </si>
  <si>
    <t xml:space="preserve">Upgrades </t>
  </si>
  <si>
    <t>Supplier must not anticipate any more than 3 and any less than 1 new releases of the system in the first two years after implementation.</t>
  </si>
  <si>
    <t>Supplier must guarantee that systems will be upgraded without the customised functions of the system being compromised.</t>
  </si>
  <si>
    <t>Supplier must agree with the GDC the general frequency, method of distribution and installation of software upgrades and enhancements.</t>
  </si>
  <si>
    <t>Supplier must advise users of software errors and "fixes", and must implement fixes taking account of GDC prioritisation.</t>
  </si>
  <si>
    <t>Reallocations</t>
  </si>
  <si>
    <t xml:space="preserve">POP Accruals </t>
  </si>
  <si>
    <t xml:space="preserve">POP Administrator Troubleshoots </t>
  </si>
  <si>
    <t xml:space="preserve">POP Journal Imports </t>
  </si>
  <si>
    <t xml:space="preserve">POP Requisitions and Orders </t>
  </si>
  <si>
    <t xml:space="preserve">New POP Users </t>
  </si>
  <si>
    <t>1. Data storage must be limited to the EU region only.</t>
  </si>
  <si>
    <t>2. If data storage is not limited to the EU region only, the Supplier must agree to standard contractual clauses for the transfer of personal data to processors established in third countries under Directive 95/46/EC of the European Parliament and of the EU Council as set out here.</t>
  </si>
  <si>
    <t>3. Encryption technologies must be used to authenticate users to the services / user access security protocols.</t>
  </si>
  <si>
    <t>4. Security procedures must be in place to protect the data centre.</t>
  </si>
  <si>
    <t>5. Security procedures must be in place to protect the software application.</t>
  </si>
  <si>
    <t>6. Data centre must have independent security accreditations.</t>
  </si>
  <si>
    <t>7. Software must have independent security accreditations.</t>
  </si>
  <si>
    <t>8. Data must be deleted completely when data is deleted from the software service.</t>
  </si>
  <si>
    <t>9. Supplier must have a standard privacy policy.</t>
  </si>
  <si>
    <t xml:space="preserve">10. Supplier must have evidence of protective measures to ensure against virus attacks, unauthorised access to core data and external hacking. </t>
  </si>
  <si>
    <t>11. Supplier must use an adequate level of encryption to protect data.</t>
  </si>
  <si>
    <t>12. Supplier must have recently undertaken a security penetration test through a reputable security vendor on live cloud software with acceptable levels of high / medium vulnerabilities found.</t>
  </si>
  <si>
    <t>13. System versions/environments provided by software must be compatible with GDC specification.</t>
  </si>
  <si>
    <t>14. Supplier must provide adequate technical training with the software.</t>
  </si>
  <si>
    <t>15. Supplier's software must be able to demonstrate a robust approach to resilience.</t>
  </si>
  <si>
    <t>16. Supplier's software must availability be 24/7, with 99.9% uptime.</t>
  </si>
  <si>
    <t>17. Supllier's software must be able to demonstrate a robust approach to disaster recovery.</t>
  </si>
  <si>
    <t>18. Supplier's software must be provided with on-going support and maintenance.</t>
  </si>
  <si>
    <t>19. Supplier's software must include back-up procedures.</t>
  </si>
  <si>
    <t xml:space="preserve">20. Supplier's software must be accompanied by recovery and rollback procedures to prevent data loss if there is system failure during transaction processing.  </t>
  </si>
  <si>
    <t>21. Supplier must have procedures for limiting downtime during system upgrades &amp; housekeeping.</t>
  </si>
  <si>
    <t xml:space="preserve">22. Supplier must be able to stipluate recommended procedures for archiving records and data. </t>
  </si>
  <si>
    <t>23. Supplier's software must be integrated into two factor authentication?</t>
  </si>
  <si>
    <t>24. Supplier's software must be federated to use GDC Active Directory?</t>
  </si>
  <si>
    <t>25. Supplier must not anticipate any more than 3 and any less than 1 new releases of the system in the first two years after implementation.</t>
  </si>
  <si>
    <t>26. Supplier must guarantee that systems will be upgraded without the customised functions of the system being compromised.</t>
  </si>
  <si>
    <t>27. Supplier must agree with the GDC the general frequency, method of distribution and installation of software upgrades and enhancements.</t>
  </si>
  <si>
    <t>28. Supplier must advise users of software errors and "fixes", and must implement fixes taking account of GDC prioritisation.</t>
  </si>
  <si>
    <t>Used</t>
  </si>
  <si>
    <t>The Supplier shall work with the GDC to develop and implement a training programme that will deliver the requisite number of trained users, as agreed with the GDC, required to deliver services to customers in accordance with the agreed release plan. The Supplier shall work with the GDC to complete a training needs analysis. In conducting the training needs analysis, the Supplier shall consider:
(a) The relevant audience (GDC staff and their associated roles); 
(b) The re-use of any existing systems, services or infrastructure;
(c) The existing and required capability of different staff in different roles; and
(d) the GDC's training objective(s).
The Supplier shall work with the GDC to develop a streamlined means of collecting feedback from training participants in order to measure training effectiveness; and to subsequently refine training content, materials and delivery.</t>
  </si>
  <si>
    <t>The Supplier shall provide a single point of contact function that shall be capable of handling and resolving Incidents, queries and requests from the GDC and other relevant Contractors within an agreed period.</t>
  </si>
  <si>
    <t>The Supplier must at all times seek to improve its Services to the GDC.
The Supplier must prepare and deliver a report to the Customer annually setting out details of any new Service Improvement opportunities.
The GDC will determine if any changes should be made to the Services in accordance with the agreed Change Control Procedure.
The Change Control Procedure is detailed as follows:
• All changes will go through a change control process and will be subject to an impact assessment and approvals process.</t>
  </si>
  <si>
    <t>The Supplier shall provide a readily and affordably supportable Service that is capable of being operated and supported.  The Supplier shall provide a system that behaves reliably and in a predictable, repeatable manner with the minimum of intervention required.</t>
  </si>
  <si>
    <t>Cloud Host</t>
  </si>
  <si>
    <t>3. NON-FUNCTIONAL - NOT YET SEPARATED BETWEEN 'ON-PREMISES' AND 'HOSTED BY CLOUD VENDOR'</t>
  </si>
  <si>
    <t>DRA-01</t>
  </si>
  <si>
    <t>DRA-02</t>
  </si>
  <si>
    <t>DRA-03</t>
  </si>
  <si>
    <t>DRA-04</t>
  </si>
  <si>
    <t>DRA-05</t>
  </si>
  <si>
    <t>DRA-06</t>
  </si>
  <si>
    <t>DRA-07</t>
  </si>
  <si>
    <t>DRA-08</t>
  </si>
  <si>
    <t>DRA-09</t>
  </si>
  <si>
    <t>DRA-10</t>
  </si>
  <si>
    <t>EU Storage</t>
  </si>
  <si>
    <t>Non-EU Storage</t>
  </si>
  <si>
    <t>Encryption</t>
  </si>
  <si>
    <t>Data Centre Security</t>
  </si>
  <si>
    <t>Software Security</t>
  </si>
  <si>
    <t>Data Centre Security Accreditations</t>
  </si>
  <si>
    <t>Software Security Accreditations</t>
  </si>
  <si>
    <t>Data Deletion</t>
  </si>
  <si>
    <t>Privacy Policy</t>
  </si>
  <si>
    <t>Protective Measures</t>
  </si>
  <si>
    <t>Penetration Testing</t>
  </si>
  <si>
    <t>Environment Compatibility</t>
  </si>
  <si>
    <t>Technical Training</t>
  </si>
  <si>
    <t>Software Resilience</t>
  </si>
  <si>
    <t>Availability</t>
  </si>
  <si>
    <t>Disaster Recovery</t>
  </si>
  <si>
    <t>Support and Maintenance</t>
  </si>
  <si>
    <t>Back-Up Procedures</t>
  </si>
  <si>
    <t>Data Recovery</t>
  </si>
  <si>
    <t>Downtime</t>
  </si>
  <si>
    <t>Two Factor Authentication</t>
  </si>
  <si>
    <t>Active Directory</t>
  </si>
  <si>
    <t>Check my wording: "...more than 3 and any less than 1 new releases…".</t>
  </si>
  <si>
    <t>New Releases</t>
  </si>
  <si>
    <t>Upgrade - Customised Functions</t>
  </si>
  <si>
    <t>Do I need to add this to the 'On-Premises' version?</t>
  </si>
  <si>
    <t>Software Installation</t>
  </si>
  <si>
    <t>Advice of Errors</t>
  </si>
  <si>
    <t>Applies to On-Premises</t>
  </si>
  <si>
    <t>Applies to Hosted</t>
  </si>
  <si>
    <t>DWA-01</t>
  </si>
  <si>
    <t>HOA-01</t>
  </si>
  <si>
    <t>HOA-02</t>
  </si>
  <si>
    <t>HOA-03</t>
  </si>
  <si>
    <t>HOA-04</t>
  </si>
  <si>
    <t>HOA-05</t>
  </si>
  <si>
    <t>HOA-06</t>
  </si>
  <si>
    <t>HOA-07</t>
  </si>
  <si>
    <t>DSA-01</t>
  </si>
  <si>
    <t>DSA-02</t>
  </si>
  <si>
    <t>DSA-03</t>
  </si>
  <si>
    <t>DSA-04</t>
  </si>
  <si>
    <t>DSA-05</t>
  </si>
  <si>
    <t>SMA-01</t>
  </si>
  <si>
    <t>SMA-02</t>
  </si>
  <si>
    <t>UPA-01</t>
  </si>
  <si>
    <t>UPA-02</t>
  </si>
  <si>
    <t>UPA-03</t>
  </si>
  <si>
    <t>UPA-04</t>
  </si>
  <si>
    <t xml:space="preserve">The system needs to be configured to reflect appropriate role based access controls, appropriate segregation of data, activity audit trails and backup / recovery processes. </t>
  </si>
  <si>
    <t>Required?</t>
  </si>
  <si>
    <t>The Supplier will provide the ability to import data from other systems (in standard formats such as XML, XLS, CSV) as requested by the GDC, and to synchronise with MS Dynamics CRM 2016 specified data including: payments; order; contract; Registrant; Associate; attendance record.</t>
  </si>
  <si>
    <t>The Supplier shall integrate the software solution (the finance system including modules such as expenses) with the GDC's existing systems (CRM and any add-in modules related to the finance system such as expenses, tendering and reporting) wherever it is both viable and cost-effective to do so, in order to provide users with the functionality they require. The Supplier shall integrate systems with a view to achieving the greatest possible performance, reliability and simplicity of operating and maintaining the service for users.</t>
  </si>
  <si>
    <t>Supplier must have recently undertaken a security penetration test through a reputable security vendor on live cloud software with acceptable levels of high / medium vulnerabilities found.</t>
  </si>
  <si>
    <t>Supllier's software must be able to demonstrate a robust approach to disaster recovery.
The Supplier must have comprehensive, tested and proven Business Continuity in place which (in the event of an interruption to business services occurring) will allow it to continue to deliver the services specified in the Functional and Non Functional Requirements within a reasonable and (business) sustainable period of time. 
The GDC must have full visibility (on request) of the Supplier's Business Continuity plans and those of any involved contractors or third parties.
The Supplier must demonstrate its Business Continuity capabilities on demand by the GDC. This is currently expected to be at least once a year.
To allow response to changing business needs and risk appetites both parties on an annual basis will have the ability to propose and agree alterations to the requirements for and corresponding provision of Business Continuity and Disaster Recovery services.  Any agreed alteration will be enacted by the Supplier within a timescale agreed with the GDC but envisaged to be no more than more than 14 days.
This will need to be reviewed and tested on an annual basis including signing a letter of acknowledgement.</t>
  </si>
  <si>
    <t>Supplier's software must be integrated into two factor authentication.</t>
  </si>
  <si>
    <t>Supplier's software must be federated to use GDC Active Directory, providing the GDC with automated User Access Management tooling, such that the GDC can manage its internal users' privileges and cater for 'leavers and joiners' in the most streamlined and effective manner possible, without relying on the Supplier for support.</t>
  </si>
  <si>
    <t>Supplier must agree with the GDC the general frequency, method of distribution and installation of software upgrades and enhancements, integrating into the GDC's existing change control procedures and policies where possible.</t>
  </si>
  <si>
    <t>Supplier must advise users of software errors and "fixes", and must implement fixes taking account of GDC prioritisation.
The Supplier shall analyse all errors or deficiencies identified by or notified to the Suppliers with respect to the Services provided, and shall resolve these to the extent the error is caused by the operation of the Service.  In all cases the Supplier shall cooperate with the GDC and any third parties to resolve errors.</t>
  </si>
  <si>
    <t>Need to modify the wording?</t>
  </si>
  <si>
    <t>Getting clarification from Sally Cripps.</t>
  </si>
  <si>
    <t>Modified wording.</t>
  </si>
  <si>
    <t>System must provide exception reporting functionality to satisfy audit checks. Checklist of reports provided at Appendix 3.</t>
  </si>
  <si>
    <t>System must record who must approve the invoice and within which period. Evidence of an approval hierachy with approval rules (e.g. start/end date for approvers/thresholds by category of spend) and role based access control.</t>
  </si>
  <si>
    <t>System  will support creation of BACS and faster payment files as required and interface with bank account technology:
- Ability to support standard payment instructions (templates).
- Ability to interface directly to bank systems (including creation of BACS files).</t>
  </si>
  <si>
    <t>System must enable accounting periods to be freely defined - e.g. next period can be opened before close of previous period and the package must provide the ability to include a 13th calender period for year end adjustments. The package must also support the assignment of a validity period to general ledger accounts, outside of which postings cannot be made.</t>
  </si>
  <si>
    <t>System must allow free definition of different dimensions (e.g. Cost centre, cost unit, project, product group, analysis codes) and provide effective dates for CoA elements and combinations.</t>
  </si>
  <si>
    <t>System must provide different budget versions (e.g. Original budget, adjusted/flexed budget, forecast). This will be made up of a minimum of 13 reforecasts</t>
  </si>
  <si>
    <t>System must support the capability to perform budget virements in order to enable the administrative transfer of funds from one budget to another.</t>
  </si>
  <si>
    <t xml:space="preserve">System must provide requisitions, simple workflows with approval limit hierarchies, segregation of duties, PO, GRN, 3-way matching to Invoice.
</t>
  </si>
  <si>
    <t>System must be capable of operating complex workflows including reminders/notifications by e-mail, involving multiple approvals (eg financial, technical, contract).</t>
  </si>
  <si>
    <t>System must provide control over quotation/tender process compliance. Must be able to quickly check whether quotations for requirements in excess of £10K/£25K have been sought.</t>
  </si>
  <si>
    <t>System must facilitate the advertisement of contracts: a) to encourage competition and new suppliers and b) to ensure openness and transparency.</t>
  </si>
  <si>
    <t xml:space="preserve">System must provide an evaluation tool that supports both single and multiple evaluators and consolidates scores in order to assist in shortlisting successful suppliers and move to the ITT/contract award stage. </t>
  </si>
  <si>
    <t>System must provide an evaluation tool which helps user (e.g. via prompts that help how to determine evaluation questions) to create robust PQQ and ITT evaluation models with the option to set scores with or without percentage weightings.</t>
  </si>
  <si>
    <t>System must provide standard ITT Templates for both single stage and two stage tendering that can be stored and used multiple times and has the flexibility to allow elements to be added and/or rearranged to suit the particular job in hand.</t>
  </si>
  <si>
    <t xml:space="preserve">System must provide a standard PQQ Template (based on the Cabinet Office standard) that can be stored and used multiple times (copy and amend) and has the flexibility to allow questions to be added or rearranged to suit the particular job in hand.  </t>
  </si>
  <si>
    <t>System must guide users through the Pre-Qualification Questionnaires (PQQ) and Invitation to Tender (ITT) preparation process highlighting the various essential elements that need to be included. This must accord to GDC guidance - standard functionality.</t>
  </si>
  <si>
    <t>System should indicate where a potential supplier is already tendering for other contract with GDC.</t>
  </si>
  <si>
    <t>System must conform to 2015 regulations regarding tendering process.</t>
  </si>
  <si>
    <t>System must enable the maintenance of a contracts library.</t>
  </si>
  <si>
    <t>System must distinguish between a one-off contract (PO over £10k = must get quotation) and drawdown from a PO.</t>
  </si>
  <si>
    <t>System must provide control over tendering contract compliance through exception reporting.</t>
  </si>
  <si>
    <t>System must enable user to select Request For Quotation (RFQ) route rather than full tender process. (The request for quotations is a procurement method that is used for small value procurements of readily available off-the-shelf goods, small value construction works, or small value services procurements. This procurement method does not require the preparation of tender documents to the same extent as open tendering, request for proposals or two-stage tendering. The invitations are not complex, and this method is considered non-competitive because the procuring entity determines which contractors, suppliers or service providers to request quotations from as long as a minimum of three are invited.)</t>
  </si>
  <si>
    <t>System must incorporate a device such as tick boxes that asks a series of questions regarding the breaching of tendering limits that oblige the user to consider whether they have conformed to tendering procedures.</t>
  </si>
  <si>
    <t>System must incorporate the consideration of contract terms and conditions in tendering process.</t>
  </si>
  <si>
    <t>System must generate a report on invoice to contract price mis-matching within user-defined date parameters. System must oblige those placing orders to actually agree a price with the supplier.</t>
  </si>
  <si>
    <t>System must generate a report on number/value of orders raised against contracts within user-defined date parameters.</t>
  </si>
  <si>
    <t>System must generate a report on number of invoices received with discrepancies within user-defined date parameters.</t>
  </si>
  <si>
    <t>System must generate a report on number of new suppliers created in a given period.</t>
  </si>
  <si>
    <t>System must generate a report on value of orders raised against category/expenditure codes in order to:
- Identify mis-coding.
- Identify opportunities to aggregate demands, opportunities to negotiate volume pricing.
- Identify contract items ordered off-contract.</t>
  </si>
  <si>
    <t>System must generate a report on orders raised by department within date parameters.</t>
  </si>
  <si>
    <t>System must generate a report on orders raised after invoices received – this will mean recording the invoice date as well as invoice received date, in order to:
- Identifies non-compliant departments and individuals.
- Impact on budget visibility.</t>
  </si>
  <si>
    <t>System must enable Administration User to design own reports, through easy to use reporting functionality.</t>
  </si>
  <si>
    <t>System must generate a report on orders raised by supplier or by department within user-defined date parameters.</t>
  </si>
  <si>
    <t>System must generate a report on spend with individual suppliers within user-defined date parameters in order to:
- Identify opportunities to negotiate volume pricing.
- Identify orders that are divided up to avoid procurement rules.</t>
  </si>
  <si>
    <t>System must generate a report on suppliers not used in a given period in order to:
- Remove dead data.
- Perform supplier management.</t>
  </si>
  <si>
    <t>System must provide an electronic tender management system that supports (via workflow functionality) the whole source to contract award process with standardised processes and standardised documentation. Users to be guided through purchasing/tendering process via a workflow that ensures adherence to GDC's procurement policy, interfacing with PO and contract management systems.</t>
  </si>
  <si>
    <t>System must guide and prompt users to consider appropriate evaluation criteria for PQQs and ITTs.</t>
  </si>
  <si>
    <t>Enhanced evaluation criteria</t>
  </si>
  <si>
    <t>System must prompt users to include basic information such as contract start and finish dates, and discourage specifications that are too prescriptive (whic might favour certain suppliers).</t>
  </si>
  <si>
    <t>System must have a secure tenderbox that cannot be accessed until the closing date has been reached and when it is reached will distribute tender submissions to members of the evaluation panel.</t>
  </si>
  <si>
    <t>System must help individuals (via prompts) to prepare notices (advertised contracts over £50k) and stream (upload) completed notices through to advertising media such as Contracts Finder and the GDC's own public website. The process must conform to the GDC's Procurement Policy which stipulates that any procurement exercise for a contract valued in excess of £50,000 should be publically advertised, and that any contract exceeding £172K must be advertised.</t>
  </si>
  <si>
    <t>System must be secure so that the whole process must be fully auditable with an activity log of all documentation: GDC user, supplier and system activity.</t>
  </si>
  <si>
    <t>Systemust enable the management of: PQQs, requests for quotations, request for tenders, one to one and one to many question responses. Must include the ability to share responses to questions from one supplier to all supliers - automatically.</t>
  </si>
  <si>
    <t>System must enable users to evaluate and score suppliers using the criteria already agreed and then award contract, preventing the introduction of new criteria.</t>
  </si>
  <si>
    <t>System must provide an on-line facility which allows supplier requests (supplier downloads PQQ and submits) to participate in a procurement exercise and transmission of tender documentation (issue and receipt) to be managed electronically. Should include a document library to store and share standardised documentation and a secure mailbox.</t>
  </si>
  <si>
    <t>System must have a tender receipt box that can be set to close at specific times with tender submissions not accessible until tender closing time has passed.</t>
  </si>
  <si>
    <t>System must be accessible by nominated multiple users with security roles that controls permissions. A contract management security role will enable such users to review previous contracts.</t>
  </si>
  <si>
    <t>System must be capable of uploading and exchanging both the GDC's and supplier's documentation with no restriction on types of documents that can be uploaded.</t>
  </si>
  <si>
    <t>System must automatically enter items on expenses claim when paying for them by credit / debit card or by taking a photo of a receipt on a smart phone.</t>
  </si>
  <si>
    <t>System must automtically complete certain aspects of form such as account code / T2 code based on the name of staff member.</t>
  </si>
  <si>
    <t>System must automatically total up the expense claim to avoid errors.</t>
  </si>
  <si>
    <t>System must record an auditable trail of who checked the claims within finance.</t>
  </si>
  <si>
    <t>System must automatically enter spending information onto an analysis form based on the information received via electronic statements.</t>
  </si>
  <si>
    <t>System must autofill account codes based on the type of spend on the credit cards but these must be editable.</t>
  </si>
  <si>
    <t>System must enable the analysis of spend to be authorised electronically by card holder and then (via workflow) by budget holder showing clear autdit trail.</t>
  </si>
  <si>
    <t>System must enable electronic sign-off of checks made to  analysis forms by finance staff.</t>
  </si>
  <si>
    <t>System must enable electronic scanned receipts / email confrimations to be attached to analysis form.</t>
  </si>
  <si>
    <t>System must enable Moorepay to enter information direct into system (instead of GDC having to download reports to Excel and prepare a journal to then import).</t>
  </si>
  <si>
    <t>System must display a validation dialogue where claim exceeds limit. User must account for valid reason for exceeding limit and Finance must be able to report on this.</t>
  </si>
  <si>
    <t>System must provide a report in order to generate payment that shows expenses and fees submitted during a defined period.</t>
  </si>
  <si>
    <t>System must enable claimant to access the system remotely using a web-interface via IE, Chrome and Firefox browsers on Windows, Apple iOS and Android platforms.</t>
  </si>
  <si>
    <t>System must enable automated reporting.</t>
  </si>
  <si>
    <t>System must enble user to run reports as and when required giving them up to date information as and when they require it.</t>
  </si>
  <si>
    <t>System must provide customisable dashboards for individuals providing them with the reports they use most often that they can refresh when they want.</t>
  </si>
  <si>
    <t>System must enable easy amendment of authorisation routes to reflect changes in reporting lines within the organisation.</t>
  </si>
  <si>
    <t>System must provide a report showing spend by supplier based on account codes and departments rather than supplier itself, e.g. how much of the Legals Assessors' budget has been spent by a particular supplier in a given month.</t>
  </si>
  <si>
    <t>Finance Users must be able to build and modify reports as and when required.</t>
  </si>
  <si>
    <t>Users must have access to reports which they can filter and refresh themselves for more up to date and real time information.</t>
  </si>
  <si>
    <t>System must produce a report that breaks down budgets into various sections of the departments, e.g. HR budget broken down into L&amp;D / Pensions / Recruitment.</t>
  </si>
  <si>
    <t>Tendering Reports</t>
  </si>
  <si>
    <t>System must be able to generate the reports related to Purchase Orders and Tendering that are defined in Appendix 3.</t>
  </si>
  <si>
    <t>System must enable Budget Holders as well as Finance users to carry out real-time reporting between the month end reports.</t>
  </si>
  <si>
    <t>System must produce reports on Invoice KPIs and Conduct (FTP Commissioning) POs.</t>
  </si>
  <si>
    <t>RPC-15</t>
  </si>
  <si>
    <t>Transaction Reporting</t>
  </si>
  <si>
    <t>System must enable transaction reporting by project, activity or account code.</t>
  </si>
  <si>
    <t>System must provide a report showing invoice information including date / registered date / submitted dated / paid date / payment terms etc to mirror report currently done manually.</t>
  </si>
  <si>
    <t>System must provide clear formatting of reports exported to Excel, automatically delimiting data in Excel in the same structure as the source data.</t>
  </si>
  <si>
    <t>System must provide an adequate number of reporting licenses.</t>
  </si>
  <si>
    <t>System must provide a validation that all data records that should be returned by query are included on reports.</t>
  </si>
  <si>
    <t>System must be able to generate preset journals that can be used for specific frequent tasks such as current GJ30 used for accruals and SI03 used for defered income.</t>
  </si>
  <si>
    <t>System must display all active troubleshoots (orders where invoice value didn't match) enabling ordering and filtering. The system currently restricts the display of troubleshoots to 100).</t>
  </si>
  <si>
    <t>System must enable the creation of a report that shows purcahse order information for a specfic template / department. Must inlcuded PO number / Value / reciepted / o/s value / invoiced / date raised / owner (to mirror report currently produced manually.</t>
  </si>
  <si>
    <t>System must generate a readily available list of the account codes / account names  / items available in the system to allow Budget Holders to check the codes more easily.</t>
  </si>
  <si>
    <t>System should alert user attempting to raise a PO where cost centre budget limits are exceeded.</t>
  </si>
  <si>
    <t>EXD-27</t>
  </si>
  <si>
    <t>Payment Scheduling</t>
  </si>
  <si>
    <t>Payment scheduling must conform to column H.</t>
  </si>
  <si>
    <t>EXD-28</t>
  </si>
  <si>
    <t>Moorepay</t>
  </si>
  <si>
    <t>External Members' fees (Group D) must be sent (via interface) to Moorepay for payment.</t>
  </si>
  <si>
    <t>System must enable scanned documents to be linked to transactions and accesible at the time of approval and to enable drill down from the general edger to the scanned image.</t>
  </si>
  <si>
    <t>System must enable bespoke integration with customised CRM data to enable controlled interface of income data from MS Dynamics CRM to the Finance System. Income collection monitoring and reporting must be enabled and include refund payments entered into the finance system automatically being captured in CRM.</t>
  </si>
  <si>
    <t>System must provide a standard Fixed Assets module and calculate &amp; post depreciation automatically based on the information it holds, which should included a scanned image of the relting invoice.</t>
  </si>
  <si>
    <t>System must allow System Administrator to create up to 1,000 general ledger codes and several different levels of hierachy attached to each of these codes. We also require at least 50 characters for various analysis codes such as project codes and case references.</t>
  </si>
  <si>
    <t>System must provide flexible reporting with industry standard functionality. This should include but is not limited to:
- Reporting on different levels of cost (i.e plan, actual, forecast, flexed budget, etc.)
- Budget reporting (i.e. monthly, quarterly, variance, etc.)
- Other standard reporting (i.e profit and loss, balance sheet, account statement, number of invoices, asset accounting, etc.)
- Cross-module reporting (e.g. AP with GL)                                   - purchase order reporting including length of time to resolve troubleshoots / invoice mismatches / User activity / free licences etc
- Expenses detail reporting
- Tender-related reporting (see Appendix 3)</t>
  </si>
  <si>
    <t xml:space="preserve">System must have the ability to upload bank statements for reconciliation and cashflow management purposes. The system should automatically match infromatio from cashbook and bank statement where amoounts and transacation references match e.g. cheque numbers. It should also have the ability to automatically post DDs to the cashbook &amp; creditor account and reconcile where possible. </t>
  </si>
  <si>
    <t>System must enable Budget Holders to complete templates for budgeting and forecasting within the system automatically consolidating to parent level in the hierarchy and tracking changes to budget effectively. It should hold nuemrous versions (up to 13 forecasts) and the latest budget / forecast should then be fed through to the PO system providing better overview to the budget holders.</t>
  </si>
  <si>
    <t>System Administrator must be able to amend payments (e.g. cancel or match to a different PO) in the period between release for payment from POP and actual payment. As well as being able to amend the 'owner' of a PO to allow for changes in staff.</t>
  </si>
  <si>
    <t>System must provide intuitive and efficient navigation e.g. for users such as Facilities when checking issues; when checking invoice against order. It should have easily defineable search criteria with unlimited results</t>
  </si>
  <si>
    <t xml:space="preserve">System must provide easily editable reports with various filter options that can be changed to provide the information required by the user. </t>
  </si>
  <si>
    <t xml:space="preserve">Expenses </t>
  </si>
  <si>
    <t>ITT</t>
  </si>
  <si>
    <t>Electronic expenses</t>
  </si>
  <si>
    <t>System must have a fully functionable electronic expenses system that allows for various expenses claims from a variety of up to 600 claiments. It should inculde the ability to enter claimable limits that are editable by the administrator, provide strong reporting and track what is outstanding.</t>
  </si>
  <si>
    <t>SC to consider adding reference to use of attendance lists to enable validation (LW).</t>
  </si>
  <si>
    <t>Combined with APA-03 (SC).</t>
  </si>
  <si>
    <t>Combined with FAA-02 &amp; FAB-01 (SC).</t>
  </si>
  <si>
    <t>Combined with ANC-01 (SC).</t>
  </si>
  <si>
    <t>Combined with PAA-07, PAD-01, PAD-02 &amp; PAD-04 (SC).</t>
  </si>
  <si>
    <t>Combined with BAA-01 &amp; BAA-02 (SC).</t>
  </si>
  <si>
    <t>System must validate that the fee value and number of fees entered into the system correspond with the fees charged by Registration. For example posting a fee income value of £348 to a fee code that has a value of £116 would vaildate against a fee volume of 3. If £348/3 wasn't £116 it would show up an error message.</t>
  </si>
  <si>
    <t xml:space="preserve">The Supplier shall work with the GDC to develop and implement a training programme that will deliver the requisite number of trained users, as agreed with the GDC, required to deliver services to customers in accordance with the agreed release plan. The Supplier shall work with the GDC to complete a training needs analysis. In conducting the training needs analysis, the Supplier shall consider:
(a) The relevant audience (GDC staff and their associated roles); 
(b) The re-use of any existing systems, services or infrastructure;
(c) The existing and required capability of different staff in different roles; and
(d) the GDC's training objective(s).
The Supplier shall work with the GDC to develop a streamlined means of collecting feedback from training participants in order to measure training effectiveness; and to subsequently refine training content, materials and delivery.
The Supplier must provide:
(1)  System Training prior to go live of the system; and 
(2)  System Training in support of [third party users];
(3)  System Training in support of post go-live delivery of changes to business process and systems. </t>
  </si>
  <si>
    <t>SDA-13</t>
  </si>
  <si>
    <t>On Prem?</t>
  </si>
  <si>
    <r>
      <t xml:space="preserve">Data centre must have independent security accreditations.
</t>
    </r>
    <r>
      <rPr>
        <i/>
        <sz val="11"/>
        <color theme="1"/>
        <rFont val="Calibri"/>
        <family val="2"/>
        <scheme val="minor"/>
      </rPr>
      <t>Note- Please list accreditations in the 'Comments' column.</t>
    </r>
  </si>
  <si>
    <r>
      <t xml:space="preserve">Software must have independent security accreditations.
</t>
    </r>
    <r>
      <rPr>
        <i/>
        <sz val="11"/>
        <color theme="1"/>
        <rFont val="Calibri"/>
        <family val="2"/>
        <scheme val="minor"/>
      </rPr>
      <t>Note- Please list accreditations in the 'Comments' column.</t>
    </r>
  </si>
  <si>
    <t>Y</t>
  </si>
  <si>
    <t>Expands on APR-01 (Core-Generic) (LW).</t>
  </si>
  <si>
    <t>BAC-02</t>
  </si>
  <si>
    <t>Moved from Tendering (LW).</t>
  </si>
  <si>
    <t>Amended priority (LW).</t>
  </si>
  <si>
    <t>Tried to write one generic expenses requirment for ITT (SC).</t>
  </si>
  <si>
    <t>This requirement is linked to the Associates Contract Management project (LW).</t>
  </si>
  <si>
    <t>Amended Priority (No 'Would Have's' to be included) (SC).</t>
  </si>
  <si>
    <t>The Supplier must at all times seek to improve its Services to the GDC.
The Supplier must prepare and deliver a report to the Customer annually setting out details of any new Service Improvement opportunities.
The GDC will determine if any changes should be made to the Services in accordance with the agreed Change Control Procedure.
The Change Control Procedure is detailed as follows:
- All changes will go through a change control process and will be subject to an impact assessment and approvals process.</t>
  </si>
  <si>
    <t>Amended Priorty (SC).</t>
  </si>
  <si>
    <t>Amended Priority (SC).</t>
  </si>
  <si>
    <t>The unreconciled income report is basically a need to be able to pull the information out of the unreconciled account on SUN so it may be covered by more generic requirements such as being able to report on individual accounts etc. (SC).</t>
  </si>
  <si>
    <t>This requirement is linked to the Associates Contract Management project. (SC).</t>
  </si>
  <si>
    <t>Count</t>
  </si>
  <si>
    <t>CBA-01</t>
  </si>
  <si>
    <t>TDG-05</t>
  </si>
  <si>
    <t>PAH-25</t>
  </si>
  <si>
    <t>RPH-01</t>
  </si>
  <si>
    <t>RPH-02</t>
  </si>
  <si>
    <t>RPH-03</t>
  </si>
  <si>
    <t>RPH-04</t>
  </si>
  <si>
    <t>EXD-29</t>
  </si>
  <si>
    <t>APA-17</t>
  </si>
  <si>
    <t>Obsolete Req. Code</t>
  </si>
  <si>
    <t>APZ-01</t>
  </si>
  <si>
    <t>APZ-02</t>
  </si>
  <si>
    <t>APZ-03</t>
  </si>
  <si>
    <t>APZ-04</t>
  </si>
  <si>
    <t>APZ-05</t>
  </si>
  <si>
    <t>APZ-06</t>
  </si>
  <si>
    <t>ARZ-01</t>
  </si>
  <si>
    <t>CMZ-01</t>
  </si>
  <si>
    <t>EXZ-01</t>
  </si>
  <si>
    <t>FAZ-01</t>
  </si>
  <si>
    <t>GLZ-01</t>
  </si>
  <si>
    <t>GLZ-02</t>
  </si>
  <si>
    <t>GLZ-03</t>
  </si>
  <si>
    <t>INZ-01</t>
  </si>
  <si>
    <t>MAZ-01</t>
  </si>
  <si>
    <t>MAZ-02</t>
  </si>
  <si>
    <t>MAZ-03</t>
  </si>
  <si>
    <t>PRZ-01</t>
  </si>
  <si>
    <t>PRZ-02</t>
  </si>
  <si>
    <t>PRZ-03</t>
  </si>
  <si>
    <t>PRZ-04</t>
  </si>
  <si>
    <t>PRZ-05</t>
  </si>
  <si>
    <t>RPZ-01</t>
  </si>
  <si>
    <t>RPZ-02</t>
  </si>
  <si>
    <t>TRZ-01</t>
  </si>
  <si>
    <t>Req. Group</t>
  </si>
  <si>
    <t>CONSOLIDATED REQUIREMENTS</t>
  </si>
  <si>
    <t>Grand Total</t>
  </si>
  <si>
    <t>Sum of Count</t>
  </si>
  <si>
    <t>1. Core-Generic</t>
  </si>
  <si>
    <t>2. Core-Specific</t>
  </si>
  <si>
    <t>Priority
[MoSCoW]</t>
  </si>
  <si>
    <t>3b. Non-Funct (Hosted)</t>
  </si>
  <si>
    <t>3a. Non-Funct (On-Premises)</t>
  </si>
  <si>
    <t>4. Tendering</t>
  </si>
  <si>
    <t>5. Reporting</t>
  </si>
  <si>
    <t>6. Expenses</t>
  </si>
  <si>
    <t>Non-Funct (On-Premises)</t>
  </si>
  <si>
    <t>Non-Funct (Hosted)</t>
  </si>
  <si>
    <t>Number of 'Must-Have' Requirements to be Scored at Interview (Total less Core-Generic, less Non-Functional)</t>
  </si>
  <si>
    <t>System must enable Budget Holders to complete templates for budgeting and forecasting within the system automatically consolidating to parent level in the hierarchy and tracking changes to budget effectively. It should hold numerous versions (up to 13 forecasts) and the latest budget / forecast should then be fed through to the PO system providing better overview to the budget holders.</t>
  </si>
  <si>
    <t xml:space="preserve">System must have the ability to upload bank statements for reconciliation and cashflow management purposes. The system should automatically match information from cashbook and bank statement where amounts and transaction references match e.g. cheque numbers. It should also have the ability to automatically post DDs to the cashbook &amp; creditor account and reconcile where possible. </t>
  </si>
  <si>
    <t>EVALUATION</t>
  </si>
  <si>
    <t>3a. Non-Funct (On Premises)</t>
  </si>
  <si>
    <t>System Component</t>
  </si>
  <si>
    <t>Score</t>
  </si>
  <si>
    <t>Total</t>
  </si>
  <si>
    <t>One-off Charge</t>
  </si>
  <si>
    <t>Annual Charge</t>
  </si>
  <si>
    <t>Estimated Number of Users</t>
  </si>
  <si>
    <t>Perpetual License</t>
  </si>
  <si>
    <t>Maintenance and Support</t>
  </si>
  <si>
    <t>Core Functionality</t>
  </si>
  <si>
    <t>10 GL + 100 POP</t>
  </si>
  <si>
    <t>Budget Module*</t>
  </si>
  <si>
    <t>* Budget Module requirements are included within the Core Functionality worksheet, but the cost should be separated here.</t>
  </si>
  <si>
    <t>Totals</t>
  </si>
  <si>
    <r>
      <t>Implementation of ‘</t>
    </r>
    <r>
      <rPr>
        <b/>
        <u/>
        <sz val="11"/>
        <color theme="1"/>
        <rFont val="Calibri"/>
        <family val="2"/>
        <scheme val="minor"/>
      </rPr>
      <t>Off-the-Shelf</t>
    </r>
    <r>
      <rPr>
        <b/>
        <sz val="11"/>
        <color theme="1"/>
        <rFont val="Calibri"/>
        <family val="2"/>
        <scheme val="minor"/>
      </rPr>
      <t>’ Functionality
(Consultancy cost)</t>
    </r>
  </si>
  <si>
    <r>
      <t xml:space="preserve">Implementation of </t>
    </r>
    <r>
      <rPr>
        <b/>
        <u/>
        <sz val="11"/>
        <color theme="1"/>
        <rFont val="Calibri"/>
        <family val="2"/>
        <scheme val="minor"/>
      </rPr>
      <t>Customised</t>
    </r>
    <r>
      <rPr>
        <b/>
        <sz val="11"/>
        <color theme="1"/>
        <rFont val="Calibri"/>
        <family val="2"/>
        <scheme val="minor"/>
      </rPr>
      <t xml:space="preserve"> Functionality
(Consultancy cost)
(i.e. additional to ‘Off-the-Shelf)</t>
    </r>
  </si>
  <si>
    <t>Number of Hours Consultancy for Implementation of ‘Off-the-Shelf’ Functionality</t>
  </si>
  <si>
    <t>Number of Hours Consultancy for Implementation of Customised Functionality
(i.e. additional hours to ‘Off-the-Shelf)</t>
  </si>
  <si>
    <t>PRICING SCHEDULE AND CONSULTANCY HOURS</t>
  </si>
  <si>
    <t>Pricing Schedule</t>
  </si>
  <si>
    <t>Consultancy Hours</t>
  </si>
  <si>
    <t>System must have a fully functionable electronic expenses system that allows for various expenses claims from a variety of up to 600 claiments. It should inculde the ability to enter claimable limits that are editable by the administrator, provide strong reporting and track what is outstanding. It should use attendance lists (that are updated in CRM and uploaded to the finance system) to enable expense claim validation.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</si>
</sst>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_);\(#,##0\)"/>
    <numFmt numFmtId="165" formatCode="&quot;£&quot;#,##0_);&quot;£&quot;\(#,##0\)"/>
  </numFmts>
  <fonts count="15" x14ac:knownFonts="1">
    <font>
      <sz val="11"/>
      <color theme="1"/>
      <name val="Calibri"/>
      <family val="2"/>
      <scheme val="minor"/>
    </font>
    <font>
      <b/>
      <sz val="11"/>
      <color theme="1"/>
      <name val="Calibri"/>
      <family val="2"/>
      <scheme val="minor"/>
    </font>
    <font>
      <sz val="11"/>
      <color theme="1"/>
      <name val="Arial"/>
      <family val="2"/>
    </font>
    <font>
      <u/>
      <sz val="10"/>
      <color indexed="12"/>
      <name val="Arial"/>
      <family val="2"/>
    </font>
    <font>
      <b/>
      <i/>
      <sz val="11"/>
      <color theme="1"/>
      <name val="Calibri"/>
      <family val="2"/>
      <scheme val="minor"/>
    </font>
    <font>
      <b/>
      <sz val="20"/>
      <color rgb="FFFF0000"/>
      <name val="Calibri"/>
      <family val="2"/>
      <scheme val="minor"/>
    </font>
    <font>
      <sz val="8"/>
      <color indexed="81"/>
      <name val="Tahoma"/>
      <family val="2"/>
    </font>
    <font>
      <b/>
      <sz val="8"/>
      <color indexed="81"/>
      <name val="Tahoma"/>
      <family val="2"/>
    </font>
    <font>
      <sz val="11"/>
      <color theme="1"/>
      <name val="Calibri"/>
      <family val="2"/>
    </font>
    <font>
      <u/>
      <sz val="11"/>
      <color theme="1"/>
      <name val="Calibri"/>
      <family val="2"/>
    </font>
    <font>
      <u/>
      <sz val="11"/>
      <color theme="10"/>
      <name val="Calibri"/>
      <family val="2"/>
      <scheme val="minor"/>
    </font>
    <font>
      <i/>
      <sz val="11"/>
      <color theme="1"/>
      <name val="Calibri"/>
      <family val="2"/>
      <scheme val="minor"/>
    </font>
    <font>
      <b/>
      <u/>
      <sz val="11"/>
      <color theme="1"/>
      <name val="Calibri"/>
      <family val="2"/>
      <scheme val="minor"/>
    </font>
    <font>
      <b/>
      <sz val="11"/>
      <color theme="1"/>
      <name val="Calibri"/>
      <family val="2"/>
    </font>
    <font>
      <i/>
      <sz val="11"/>
      <color theme="1"/>
      <name val="Calibri"/>
      <family val="2"/>
    </font>
  </fonts>
  <fills count="7">
    <fill>
      <patternFill patternType="none"/>
    </fill>
    <fill>
      <patternFill patternType="gray125"/>
    </fill>
    <fill>
      <patternFill patternType="solid">
        <fgColor rgb="FF99CCFF"/>
        <bgColor indexed="64"/>
      </patternFill>
    </fill>
    <fill>
      <patternFill patternType="solid">
        <fgColor rgb="FFCCECFF"/>
        <bgColor indexed="64"/>
      </patternFill>
    </fill>
    <fill>
      <patternFill patternType="solid">
        <fgColor theme="3" tint="0.79998168889431442"/>
        <bgColor theme="0" tint="-0.14990691854609822"/>
      </patternFill>
    </fill>
    <fill>
      <patternFill patternType="solid">
        <fgColor rgb="FFFDE9D9"/>
        <bgColor indexed="64"/>
      </patternFill>
    </fill>
    <fill>
      <patternFill patternType="solid">
        <fgColor rgb="FFFFFF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bottom/>
      <diagonal/>
    </border>
  </borders>
  <cellStyleXfs count="3">
    <xf numFmtId="0" fontId="0" fillId="0" borderId="0"/>
    <xf numFmtId="0" fontId="3" fillId="0" borderId="0" applyNumberFormat="0" applyFill="0" applyBorder="0" applyAlignment="0" applyProtection="0">
      <alignment vertical="top"/>
      <protection locked="0"/>
    </xf>
    <xf numFmtId="0" fontId="10" fillId="0" borderId="0" applyNumberFormat="0" applyFill="0" applyBorder="0" applyAlignment="0" applyProtection="0"/>
  </cellStyleXfs>
  <cellXfs count="73">
    <xf numFmtId="0" fontId="0" fillId="0" borderId="0" xfId="0"/>
    <xf numFmtId="0" fontId="0" fillId="0" borderId="0" xfId="0" applyFont="1" applyAlignment="1">
      <alignment horizontal="left"/>
    </xf>
    <xf numFmtId="0" fontId="1" fillId="0" borderId="0" xfId="0" applyFont="1" applyAlignment="1">
      <alignment horizontal="left" vertical="top" wrapText="1"/>
    </xf>
    <xf numFmtId="0" fontId="1" fillId="2" borderId="1" xfId="0" applyFont="1" applyFill="1" applyBorder="1" applyAlignment="1">
      <alignment horizontal="left" vertical="top" wrapText="1"/>
    </xf>
    <xf numFmtId="0" fontId="0" fillId="0" borderId="1" xfId="0" applyFont="1" applyBorder="1" applyAlignment="1">
      <alignment horizontal="left" vertical="top"/>
    </xf>
    <xf numFmtId="0" fontId="0" fillId="0" borderId="1" xfId="0" quotePrefix="1" applyFont="1" applyBorder="1" applyAlignment="1">
      <alignment horizontal="left" vertical="top"/>
    </xf>
    <xf numFmtId="0" fontId="0" fillId="0" borderId="1" xfId="0" applyFont="1" applyBorder="1" applyAlignment="1">
      <alignment horizontal="left" vertical="top" wrapText="1"/>
    </xf>
    <xf numFmtId="0" fontId="0" fillId="3" borderId="1" xfId="0" applyFont="1" applyFill="1" applyBorder="1" applyAlignment="1">
      <alignment horizontal="left" vertical="top"/>
    </xf>
    <xf numFmtId="0" fontId="0" fillId="3" borderId="1" xfId="0" quotePrefix="1" applyFont="1" applyFill="1" applyBorder="1" applyAlignment="1">
      <alignment horizontal="left" vertical="top"/>
    </xf>
    <xf numFmtId="0" fontId="0" fillId="3" borderId="1" xfId="0" applyFont="1" applyFill="1" applyBorder="1" applyAlignment="1">
      <alignment horizontal="left" vertical="top" wrapText="1"/>
    </xf>
    <xf numFmtId="0" fontId="0" fillId="0" borderId="0" xfId="0" applyFont="1" applyAlignment="1">
      <alignment horizontal="left" vertical="top"/>
    </xf>
    <xf numFmtId="0" fontId="0" fillId="0" borderId="0" xfId="0" applyFont="1" applyAlignment="1">
      <alignment horizontal="center"/>
    </xf>
    <xf numFmtId="0" fontId="1"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0" borderId="1" xfId="0" applyFont="1" applyBorder="1" applyAlignment="1">
      <alignment horizontal="center" vertical="top"/>
    </xf>
    <xf numFmtId="0" fontId="0" fillId="3" borderId="1" xfId="0" applyFont="1" applyFill="1" applyBorder="1" applyAlignment="1">
      <alignment horizontal="center" vertical="top"/>
    </xf>
    <xf numFmtId="0" fontId="1" fillId="4" borderId="0" xfId="0" applyFont="1" applyFill="1" applyAlignment="1">
      <alignment horizontal="left"/>
    </xf>
    <xf numFmtId="0" fontId="0" fillId="4" borderId="0" xfId="0" applyFont="1" applyFill="1" applyAlignment="1">
      <alignment horizontal="left"/>
    </xf>
    <xf numFmtId="0" fontId="5" fillId="4" borderId="0" xfId="0" applyFont="1" applyFill="1" applyAlignment="1">
      <alignment horizontal="left"/>
    </xf>
    <xf numFmtId="0" fontId="0" fillId="4" borderId="0" xfId="0" applyFont="1" applyFill="1" applyAlignment="1">
      <alignment horizontal="center"/>
    </xf>
    <xf numFmtId="0" fontId="2" fillId="0" borderId="0" xfId="0" applyFont="1" applyAlignment="1">
      <alignment horizontal="left" vertical="center" indent="5"/>
    </xf>
    <xf numFmtId="0" fontId="0" fillId="4" borderId="0" xfId="0" applyFont="1" applyFill="1" applyAlignment="1">
      <alignment horizontal="left" wrapText="1"/>
    </xf>
    <xf numFmtId="0" fontId="0" fillId="0" borderId="0" xfId="0" applyFont="1" applyAlignment="1">
      <alignment horizontal="left" wrapText="1"/>
    </xf>
    <xf numFmtId="0" fontId="0" fillId="0" borderId="1" xfId="0" quotePrefix="1" applyFont="1" applyBorder="1" applyAlignment="1">
      <alignment horizontal="left" vertical="top" wrapText="1"/>
    </xf>
    <xf numFmtId="0" fontId="0" fillId="3" borderId="1" xfId="0" quotePrefix="1" applyFont="1" applyFill="1" applyBorder="1" applyAlignment="1">
      <alignment horizontal="left" vertical="top" wrapText="1"/>
    </xf>
    <xf numFmtId="0" fontId="10" fillId="5" borderId="2" xfId="2" applyFill="1" applyBorder="1" applyAlignment="1">
      <alignment vertical="center"/>
    </xf>
    <xf numFmtId="0" fontId="0" fillId="0" borderId="0" xfId="0" applyAlignment="1"/>
    <xf numFmtId="0" fontId="0" fillId="0" borderId="0" xfId="0" applyFont="1" applyAlignment="1"/>
    <xf numFmtId="0" fontId="0" fillId="0" borderId="0" xfId="0" applyAlignment="1">
      <alignment horizontal="center"/>
    </xf>
    <xf numFmtId="0" fontId="0" fillId="4" borderId="0" xfId="0" applyFont="1" applyFill="1" applyAlignment="1">
      <alignment horizontal="right"/>
    </xf>
    <xf numFmtId="0" fontId="1" fillId="2" borderId="1" xfId="0" applyFont="1" applyFill="1" applyBorder="1" applyAlignment="1">
      <alignment horizontal="right" vertical="top" wrapText="1"/>
    </xf>
    <xf numFmtId="0" fontId="0" fillId="0" borderId="1" xfId="0" applyFont="1" applyBorder="1" applyAlignment="1">
      <alignment horizontal="right" vertical="top" wrapText="1"/>
    </xf>
    <xf numFmtId="0" fontId="0" fillId="3" borderId="1" xfId="0" applyFont="1" applyFill="1" applyBorder="1" applyAlignment="1">
      <alignment horizontal="right" vertical="top" wrapText="1"/>
    </xf>
    <xf numFmtId="0" fontId="0" fillId="0" borderId="0" xfId="0" applyFont="1" applyAlignment="1">
      <alignment horizontal="right"/>
    </xf>
    <xf numFmtId="0" fontId="0" fillId="0" borderId="0" xfId="0" pivotButton="1"/>
    <xf numFmtId="0" fontId="0" fillId="0" borderId="0" xfId="0" applyAlignment="1">
      <alignment horizontal="left"/>
    </xf>
    <xf numFmtId="0" fontId="0" fillId="0" borderId="0" xfId="0" applyAlignment="1">
      <alignment wrapText="1"/>
    </xf>
    <xf numFmtId="0" fontId="0" fillId="0" borderId="0" xfId="0" applyFont="1" applyAlignment="1">
      <alignment horizontal="center" wrapText="1"/>
    </xf>
    <xf numFmtId="0" fontId="0" fillId="4" borderId="0" xfId="0" applyFont="1" applyFill="1" applyAlignment="1">
      <alignment horizontal="right" wrapText="1"/>
    </xf>
    <xf numFmtId="0" fontId="5" fillId="4" borderId="0" xfId="0" applyFont="1" applyFill="1" applyAlignment="1">
      <alignment horizontal="right"/>
    </xf>
    <xf numFmtId="0" fontId="0" fillId="0" borderId="0" xfId="0" applyAlignment="1">
      <alignment horizontal="right"/>
    </xf>
    <xf numFmtId="0" fontId="0" fillId="0" borderId="0" xfId="0" applyAlignment="1">
      <alignment horizontal="right" wrapText="1"/>
    </xf>
    <xf numFmtId="0" fontId="0" fillId="0" borderId="0" xfId="0" applyNumberFormat="1" applyAlignment="1">
      <alignment horizontal="right"/>
    </xf>
    <xf numFmtId="0" fontId="0" fillId="0" borderId="0" xfId="0" applyFont="1" applyAlignment="1">
      <alignment horizontal="right" wrapText="1"/>
    </xf>
    <xf numFmtId="0" fontId="12" fillId="0" borderId="0" xfId="0" applyFont="1" applyAlignment="1">
      <alignment horizontal="left"/>
    </xf>
    <xf numFmtId="0" fontId="1" fillId="2" borderId="1" xfId="0" applyFont="1" applyFill="1" applyBorder="1" applyAlignment="1" applyProtection="1">
      <alignment horizontal="center" vertical="top" wrapText="1"/>
      <protection locked="0"/>
    </xf>
    <xf numFmtId="0" fontId="0" fillId="0" borderId="1" xfId="0" applyFont="1" applyBorder="1" applyAlignment="1" applyProtection="1">
      <alignment horizontal="center" vertical="top"/>
      <protection locked="0"/>
    </xf>
    <xf numFmtId="0" fontId="0" fillId="3" borderId="1" xfId="0" applyFont="1" applyFill="1" applyBorder="1" applyAlignment="1" applyProtection="1">
      <alignment horizontal="center" vertical="top"/>
      <protection locked="0"/>
    </xf>
    <xf numFmtId="0" fontId="0" fillId="0" borderId="1" xfId="0" applyFont="1" applyBorder="1" applyAlignment="1" applyProtection="1">
      <alignment horizontal="left" vertical="top" wrapText="1"/>
      <protection locked="0"/>
    </xf>
    <xf numFmtId="0" fontId="0" fillId="3" borderId="1" xfId="0" applyFont="1" applyFill="1" applyBorder="1" applyAlignment="1" applyProtection="1">
      <alignment horizontal="left" vertical="top"/>
      <protection locked="0"/>
    </xf>
    <xf numFmtId="0" fontId="0" fillId="3" borderId="1" xfId="0" applyFont="1" applyFill="1" applyBorder="1" applyAlignment="1" applyProtection="1">
      <alignment horizontal="left" vertical="top" wrapText="1"/>
      <protection locked="0"/>
    </xf>
    <xf numFmtId="0" fontId="0" fillId="0" borderId="1" xfId="0" applyFont="1" applyBorder="1" applyAlignment="1">
      <alignment horizontal="left"/>
    </xf>
    <xf numFmtId="0" fontId="0" fillId="0" borderId="1" xfId="0" applyFont="1" applyBorder="1" applyAlignment="1">
      <alignment horizontal="right" wrapText="1"/>
    </xf>
    <xf numFmtId="0" fontId="0" fillId="0" borderId="1" xfId="0" applyFont="1" applyBorder="1" applyAlignment="1">
      <alignment horizontal="right"/>
    </xf>
    <xf numFmtId="0" fontId="0" fillId="0" borderId="1" xfId="0" quotePrefix="1" applyFont="1" applyBorder="1" applyAlignment="1">
      <alignment horizontal="right"/>
    </xf>
    <xf numFmtId="0" fontId="8" fillId="0" borderId="0" xfId="0" applyFont="1" applyBorder="1" applyAlignment="1">
      <alignment horizontal="center" vertical="center" wrapText="1"/>
    </xf>
    <xf numFmtId="0" fontId="13" fillId="0" borderId="1" xfId="0" applyFont="1" applyBorder="1" applyAlignment="1">
      <alignment vertical="center" wrapText="1"/>
    </xf>
    <xf numFmtId="0" fontId="8" fillId="0" borderId="0" xfId="0" applyFont="1" applyBorder="1" applyAlignment="1">
      <alignment horizontal="left" vertical="center" wrapText="1"/>
    </xf>
    <xf numFmtId="0" fontId="8" fillId="0" borderId="1" xfId="0" applyFont="1" applyBorder="1" applyAlignment="1">
      <alignment horizontal="left" wrapText="1"/>
    </xf>
    <xf numFmtId="3" fontId="8" fillId="0" borderId="1" xfId="0" applyNumberFormat="1" applyFont="1" applyBorder="1" applyAlignment="1">
      <alignment horizontal="left" wrapText="1"/>
    </xf>
    <xf numFmtId="3" fontId="8" fillId="0" borderId="0" xfId="0" applyNumberFormat="1" applyFont="1" applyBorder="1" applyAlignment="1">
      <alignment horizontal="left" wrapText="1"/>
    </xf>
    <xf numFmtId="165" fontId="0" fillId="0" borderId="1" xfId="0" applyNumberFormat="1" applyBorder="1" applyAlignment="1">
      <alignment horizontal="right"/>
    </xf>
    <xf numFmtId="0" fontId="8" fillId="0" borderId="0" xfId="0" applyFont="1" applyBorder="1" applyAlignment="1">
      <alignment wrapText="1"/>
    </xf>
    <xf numFmtId="165" fontId="0" fillId="0" borderId="1" xfId="0" applyNumberFormat="1" applyBorder="1" applyAlignment="1" applyProtection="1">
      <alignment horizontal="right"/>
    </xf>
    <xf numFmtId="0" fontId="8" fillId="0" borderId="0" xfId="0" applyFont="1" applyBorder="1" applyAlignment="1">
      <alignment horizontal="right" wrapText="1"/>
    </xf>
    <xf numFmtId="0" fontId="8" fillId="0" borderId="0" xfId="0" applyFont="1" applyAlignment="1">
      <alignment vertical="center"/>
    </xf>
    <xf numFmtId="165" fontId="0" fillId="6" borderId="1" xfId="0" applyNumberFormat="1" applyFill="1" applyBorder="1" applyAlignment="1" applyProtection="1">
      <alignment horizontal="right"/>
      <protection locked="0"/>
    </xf>
    <xf numFmtId="0" fontId="13" fillId="0" borderId="1" xfId="0" applyFont="1" applyBorder="1" applyAlignment="1">
      <alignment wrapText="1"/>
    </xf>
    <xf numFmtId="0" fontId="14" fillId="0" borderId="1" xfId="0" applyFont="1" applyBorder="1" applyAlignment="1">
      <alignment horizontal="center" vertical="center" wrapText="1"/>
    </xf>
    <xf numFmtId="0" fontId="0" fillId="0" borderId="0" xfId="0" applyFont="1" applyAlignment="1">
      <alignment horizontal="center" vertical="top"/>
    </xf>
    <xf numFmtId="0" fontId="0" fillId="0" borderId="0" xfId="0" applyFont="1" applyAlignment="1">
      <alignment horizontal="left" vertical="top" wrapText="1"/>
    </xf>
    <xf numFmtId="164" fontId="8" fillId="6" borderId="1" xfId="0" applyNumberFormat="1" applyFont="1" applyFill="1" applyBorder="1" applyAlignment="1" applyProtection="1">
      <alignment vertical="center" wrapText="1"/>
      <protection locked="0"/>
    </xf>
    <xf numFmtId="164" fontId="0" fillId="0" borderId="1" xfId="0" applyNumberFormat="1" applyBorder="1" applyAlignment="1" applyProtection="1">
      <alignment horizontal="right"/>
    </xf>
  </cellXfs>
  <cellStyles count="3">
    <cellStyle name="Hyperlink" xfId="2" builtinId="8"/>
    <cellStyle name="Hyperlink 2" xfId="1"/>
    <cellStyle name="Normal" xfId="0" builtinId="0"/>
  </cellStyles>
  <dxfs count="7">
    <dxf>
      <alignment horizontal="right" readingOrder="0"/>
    </dxf>
    <dxf>
      <alignment horizontal="right" readingOrder="0"/>
    </dxf>
    <dxf>
      <alignment horizontal="right" readingOrder="0"/>
    </dxf>
    <dxf>
      <alignment wrapText="1" readingOrder="0"/>
    </dxf>
    <dxf>
      <alignment wrapText="1" readingOrder="0"/>
    </dxf>
    <dxf>
      <alignment horizontal="left" readingOrder="0"/>
    </dxf>
    <dxf>
      <alignment horizontal="left" readingOrder="0"/>
    </dxf>
  </dxfs>
  <tableStyles count="0" defaultTableStyle="TableStyleMedium2" defaultPivotStyle="PivotStyleLight16"/>
  <colors>
    <mruColors>
      <color rgb="FFFFFFCC"/>
      <color rgb="FFCCE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urence West (020 7167 6112)" refreshedDate="42467.516215856478" createdVersion="5" refreshedVersion="5" minRefreshableVersion="3" recordCount="344">
  <cacheSource type="worksheet">
    <worksheetSource ref="A4:P348" sheet="Consolidated"/>
  </cacheSource>
  <cacheFields count="16">
    <cacheField name="Area" numFmtId="0">
      <sharedItems/>
    </cacheField>
    <cacheField name="Requirement Group_x000a__x000a_[Derived from SOP where applicable]" numFmtId="0">
      <sharedItems/>
    </cacheField>
    <cacheField name="Source" numFmtId="0">
      <sharedItems/>
    </cacheField>
    <cacheField name="Raised By" numFmtId="0">
      <sharedItems/>
    </cacheField>
    <cacheField name="SOP Version" numFmtId="0">
      <sharedItems/>
    </cacheField>
    <cacheField name="Req. Group" numFmtId="0">
      <sharedItems containsMixedTypes="1" containsNumber="1" containsInteger="1" minValue="1" maxValue="6" count="12">
        <s v="1. Core-Generic"/>
        <s v="2. Core-Specific"/>
        <s v="4. Tendering"/>
        <s v="5. Reporting"/>
        <s v="6. Expenses"/>
        <s v="3a. Non-Funct (On-Premises)"/>
        <s v="3b. Non-Funct (Hosted)"/>
        <n v="5" u="1"/>
        <n v="2" u="1"/>
        <n v="6" u="1"/>
        <n v="1" u="1"/>
        <n v="4" u="1"/>
      </sharedItems>
    </cacheField>
    <cacheField name="Req. Code" numFmtId="0">
      <sharedItems/>
    </cacheField>
    <cacheField name="Requirement Name" numFmtId="0">
      <sharedItems/>
    </cacheField>
    <cacheField name="Requirement Description (System/user must be able to... )_x000a__x000a_[A description of functionality to check against supplier software capabilities and to UAT during implementation]" numFmtId="0">
      <sharedItems longText="1"/>
    </cacheField>
    <cacheField name="User Role_x000a__x000a_[Who carries out action]" numFmtId="0">
      <sharedItems containsBlank="1"/>
    </cacheField>
    <cacheField name="Priority_x000a__x000a_[MoSCoW]_x000a_" numFmtId="0">
      <sharedItems count="4">
        <s v="Must-Have"/>
        <s v="Should-Have"/>
        <s v="Could-Have"/>
        <s v="Would-Have" u="1"/>
      </sharedItems>
    </cacheField>
    <cacheField name="Requirement Weighting_x000a_(Calculated)_x000a_[4-1]" numFmtId="0">
      <sharedItems containsSemiMixedTypes="0" containsString="0" containsNumber="1" containsInteger="1" minValue="2" maxValue="4"/>
    </cacheField>
    <cacheField name="Software Delivers Functionality?_x000a_[3-0]" numFmtId="0">
      <sharedItems containsSemiMixedTypes="0" containsString="0" containsNumber="1" containsInteger="1" minValue="0" maxValue="0"/>
    </cacheField>
    <cacheField name="Requirement Weighting_x000a_(Calculated)_x000a_[12-0]" numFmtId="0">
      <sharedItems containsSemiMixedTypes="0" containsString="0" containsNumber="1" containsInteger="1" minValue="0" maxValue="0"/>
    </cacheField>
    <cacheField name="Comments" numFmtId="0">
      <sharedItems containsBlank="1"/>
    </cacheField>
    <cacheField name="Count"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4">
  <r>
    <s v="Acc Payable"/>
    <s v="Input of Accounts Payable Transactions"/>
    <s v="Data.Gov"/>
    <s v="LW"/>
    <s v="N/A"/>
    <x v="0"/>
    <s v="APZ-01"/>
    <s v="Invoice Approval"/>
    <s v="System must record who must approve the invoice and within which period. Evidence of an approval hierachy with approval rules (e.g. start/end date for approvers/thresholds by category of spend) and role based access control."/>
    <m/>
    <x v="0"/>
    <n v="4"/>
    <n v="0"/>
    <n v="0"/>
    <m/>
    <n v="1"/>
  </r>
  <r>
    <s v="Acc Payable"/>
    <s v="Input of Accounts Payable Transactions"/>
    <s v="Data.Gov"/>
    <s v="LW"/>
    <s v="N/A"/>
    <x v="0"/>
    <s v="APZ-02"/>
    <s v="Scanned Documents Linked to Transactions"/>
    <s v="System must enable scanned documents to be linked to transactions and accesible at the time of approval and to enable drill down from the general edger to the scanned image."/>
    <m/>
    <x v="0"/>
    <n v="4"/>
    <n v="0"/>
    <n v="0"/>
    <s v="Combined with APA-03 (SC)."/>
    <n v="1"/>
  </r>
  <r>
    <s v="Acc Payable"/>
    <s v="Invoice &amp; Credit Note Processing "/>
    <s v="SOP"/>
    <s v="SC"/>
    <s v="v2.0.docx"/>
    <x v="0"/>
    <s v="APZ-03"/>
    <s v="Coding of invoices"/>
    <s v="System must enable validation of all codes used when processing invoices to check they are valid prior to submitting them. This ensures time isn’t wasted with users having to return invoices for resubmition due to incorrect coding."/>
    <s v="DG"/>
    <x v="0"/>
    <n v="4"/>
    <n v="0"/>
    <n v="0"/>
    <m/>
    <n v="1"/>
  </r>
  <r>
    <s v="Acc Payable"/>
    <s v="Invoice &amp; Credit Note Processing "/>
    <s v="SOP"/>
    <s v="SC"/>
    <s v="v2.0.docx"/>
    <x v="0"/>
    <s v="APZ-04"/>
    <s v="Closed lines for Invoicing"/>
    <s v="System must restrict/hide lines on the PO which have been closed (for GRN) so invoices will no longer be matched to them in error."/>
    <s v="DB"/>
    <x v="0"/>
    <n v="4"/>
    <n v="0"/>
    <n v="0"/>
    <m/>
    <n v="1"/>
  </r>
  <r>
    <s v="Acc Payable"/>
    <s v="Invoice &amp; Credit Note Processing "/>
    <s v="SOP"/>
    <s v="SC"/>
    <s v="v2.0.docx"/>
    <x v="0"/>
    <s v="APZ-05"/>
    <s v="Invoice viewing"/>
    <s v="System must allow departments to view invoices relating to their department without having to view them through the purchase order they are linked too. This will allow them to view invoices which have not yet been matched to a PO."/>
    <s v="SC"/>
    <x v="0"/>
    <n v="4"/>
    <n v="0"/>
    <n v="0"/>
    <m/>
    <n v="1"/>
  </r>
  <r>
    <s v="Acc Payable"/>
    <s v="Invoice &amp; Credit Note Processing "/>
    <s v="SOP"/>
    <s v="SC"/>
    <s v="v2.0.docx"/>
    <x v="0"/>
    <s v="APZ-06"/>
    <s v="Electronic invoicing"/>
    <s v="System must allow electronically received invoices to be saved directly into the system so the invoice doesn’t need to be printed and then scanned into the system."/>
    <s v="HB"/>
    <x v="0"/>
    <n v="4"/>
    <n v="0"/>
    <n v="0"/>
    <m/>
    <n v="1"/>
  </r>
  <r>
    <s v="Acc Receivable"/>
    <s v="Interface With CRM Income Data"/>
    <s v="Delivery Team"/>
    <s v="LW"/>
    <s v="N/A"/>
    <x v="0"/>
    <s v="ARZ-01"/>
    <s v="CRM Interface"/>
    <s v="System must enable bespoke integration with customised CRM data to enable controlled interface of income data from MS Dynamics CRM to the Finance System. Income collection monitoring and reporting must be enabled and include refund payments entered into the finance system automatically being captured in CRM."/>
    <m/>
    <x v="0"/>
    <n v="4"/>
    <n v="0"/>
    <n v="0"/>
    <m/>
    <n v="1"/>
  </r>
  <r>
    <s v="Cash Management"/>
    <s v="Payments"/>
    <s v="Data.Gov"/>
    <s v="LW"/>
    <s v="N/A"/>
    <x v="0"/>
    <s v="CMZ-01"/>
    <s v="Bank Data Interface"/>
    <s v="System  will support creation of BACS and faster payment files as required and interface with bank account technology:_x000a_- Ability to support standard payment instructions (templates)._x000a_- Ability to interface directly to bank systems (including creation of BACS files)."/>
    <m/>
    <x v="0"/>
    <n v="4"/>
    <n v="0"/>
    <n v="0"/>
    <m/>
    <n v="1"/>
  </r>
  <r>
    <s v="Expenses "/>
    <s v="General"/>
    <s v="ITT"/>
    <s v="SC"/>
    <s v="N/A"/>
    <x v="0"/>
    <s v="EXZ-01"/>
    <s v="Electronic expenses"/>
    <s v="System must have a fully functionable electronic expenses system that allows for various expenses claims from a variety of up to 600 claiments. It should inculde the ability to enter claimable limits that are editable by the administrator, provide strong reporting and track what is outstanding."/>
    <m/>
    <x v="1"/>
    <n v="3"/>
    <n v="0"/>
    <n v="0"/>
    <s v="SC to consider adding reference to use of attendance lists to enable validation (LW)."/>
    <n v="1"/>
  </r>
  <r>
    <s v="Fixed Assets"/>
    <s v="Fixed Assets"/>
    <s v="Data.Gov"/>
    <s v="LW"/>
    <s v="N/A"/>
    <x v="0"/>
    <s v="FAZ-01"/>
    <s v="Fixed Assets"/>
    <s v="System must provide a standard Fixed Assets module and calculate &amp; post depreciation automatically based on the information it holds, which should included a scanned image of the relting invoice."/>
    <m/>
    <x v="0"/>
    <n v="4"/>
    <n v="0"/>
    <n v="0"/>
    <s v="Combined with FAA-02 &amp; FAB-01 (SC)."/>
    <n v="1"/>
  </r>
  <r>
    <s v="General Ledger"/>
    <s v="General Ledger Chart of Accounts"/>
    <s v="Data.Gov"/>
    <s v="LW"/>
    <s v="N/A"/>
    <x v="0"/>
    <s v="GLZ-01"/>
    <s v="Ledger Codes"/>
    <s v="System must allow System Administrator to create up to 1,000 general ledger codes and several different levels of hierachy attached to each of these codes. We also require at least 50 characters for various analysis codes such as project codes and case references."/>
    <m/>
    <x v="0"/>
    <n v="4"/>
    <n v="0"/>
    <n v="0"/>
    <s v="Combined with ANC-01 (SC)."/>
    <n v="1"/>
  </r>
  <r>
    <s v="General Ledger"/>
    <s v="General Ledger Control"/>
    <s v="Data.Gov"/>
    <s v="LW"/>
    <s v="N/A"/>
    <x v="0"/>
    <s v="GLZ-02"/>
    <s v="Accounting Periods"/>
    <s v="System must enable accounting periods to be freely defined - e.g. next period can be opened before close of previous period and the package must provide the ability to include a 13th calender period for year end adjustments. The package must also support the assignment of a validity period to general ledger accounts, outside of which postings cannot be made."/>
    <m/>
    <x v="0"/>
    <n v="4"/>
    <n v="0"/>
    <n v="0"/>
    <m/>
    <n v="1"/>
  </r>
  <r>
    <s v="General Ledger"/>
    <s v="General Ledger Control"/>
    <s v="Data.Gov"/>
    <s v="LW"/>
    <s v="N/A"/>
    <x v="0"/>
    <s v="GLZ-03"/>
    <s v="Chart of Accounts"/>
    <s v="System must allow free definition of different dimensions (e.g. Cost centre, cost unit, project, product group, analysis codes) and provide effective dates for CoA elements and combinations."/>
    <m/>
    <x v="0"/>
    <n v="4"/>
    <n v="0"/>
    <n v="0"/>
    <m/>
    <n v="1"/>
  </r>
  <r>
    <s v="Integration"/>
    <s v="Integration"/>
    <s v="Data.Gov"/>
    <s v="LW"/>
    <s v="N/A"/>
    <x v="0"/>
    <s v="INZ-01"/>
    <s v="Interfaces"/>
    <s v="System must import/upload transactions based on external data in standard format such as XML, XLS, CSV. This data is made up of different transaction types, formats, templates and will be extracted from or inserted to the following ancillary systems; _x000a_- Output of BACS file;_x000a_- Upload of clearing banks' electronic statements;_x000a_- Microsoft Exchange/Outlook (e.g. from embedded workflow such as purchase order processing);_x000a_- Any externally maintained catalogues for Purchase Order Processing; and_x000a_- Output from the GDC's income management system held in MS Dynamics CRM."/>
    <m/>
    <x v="0"/>
    <n v="4"/>
    <n v="0"/>
    <n v="0"/>
    <m/>
    <n v="1"/>
  </r>
  <r>
    <s v="Management Accounting"/>
    <s v="Budget "/>
    <s v="SOP"/>
    <s v="SC"/>
    <s v="v2.0.docx"/>
    <x v="0"/>
    <s v="MAZ-01"/>
    <s v="Budget and forecast setting"/>
    <s v="System must enable Budget Holders to complete templates for budgeting and forecasting within the system automatically consolidating to parent level in the hierarchy and tracking changes to budget effectively. It should hold nuemrous versions (up to 13 forecasts) and the latest budget / forecast should then be fed through to the PO system providing better overview to the budget holders."/>
    <s v="KD"/>
    <x v="0"/>
    <n v="4"/>
    <n v="0"/>
    <n v="0"/>
    <m/>
    <n v="1"/>
  </r>
  <r>
    <s v="Management Accounting"/>
    <s v="Budget Management"/>
    <s v="Data.Gov"/>
    <s v="LW"/>
    <s v="N/A"/>
    <x v="0"/>
    <s v="MAZ-02"/>
    <s v="Budget Versions"/>
    <s v="System must provide different budget versions (e.g. Original budget, adjusted/flexed budget, forecast). This will be made up of a minimum of 13 reforecasts"/>
    <m/>
    <x v="0"/>
    <n v="4"/>
    <n v="0"/>
    <n v="0"/>
    <m/>
    <n v="1"/>
  </r>
  <r>
    <s v="Management Accounting"/>
    <s v="Budget Virement"/>
    <s v="Data.Gov"/>
    <s v="LW"/>
    <s v="N/A"/>
    <x v="0"/>
    <s v="MAZ-03"/>
    <s v="Budget Virements"/>
    <s v="System must support the capability to perform budget virements in order to enable the administrative transfer of funds from one budget to another."/>
    <m/>
    <x v="0"/>
    <n v="4"/>
    <n v="0"/>
    <n v="0"/>
    <m/>
    <n v="1"/>
  </r>
  <r>
    <s v="Purchasing"/>
    <s v="Purchase Order Processing"/>
    <s v="Data.Gov"/>
    <s v="LW"/>
    <s v="N/A"/>
    <x v="0"/>
    <s v="PRZ-01"/>
    <s v="Standard POP Functionality"/>
    <s v="System must provide requisitions, simple workflows with approval limit hierarchies, segregation of duties, PO, GRN, 3-way matching to Invoice._x000a_"/>
    <m/>
    <x v="0"/>
    <n v="4"/>
    <n v="0"/>
    <n v="0"/>
    <m/>
    <n v="1"/>
  </r>
  <r>
    <s v="Purchasing"/>
    <s v="Purchase Order Processing"/>
    <s v="Data.Gov"/>
    <s v="LW"/>
    <s v="N/A"/>
    <x v="0"/>
    <s v="PRZ-02"/>
    <s v="POP Workflows"/>
    <s v="System must be capable of operating complex workflows including reminders/notifications by e-mail, involving multiple approvals (eg financial, technical, contract)."/>
    <m/>
    <x v="0"/>
    <n v="4"/>
    <n v="0"/>
    <n v="0"/>
    <m/>
    <n v="1"/>
  </r>
  <r>
    <s v="Purchasing"/>
    <s v="POP Administrator Troubleshoots "/>
    <s v="SOP"/>
    <s v="SC"/>
    <s v="v2.0.docx"/>
    <x v="0"/>
    <s v="PRZ-03"/>
    <s v="Amendments to items retrospectvively"/>
    <s v="System Administrator must be able to amend payments (e.g. cancel or match to a different PO) in the period between release for payment from POP and actual payment. As well as being able to amend the 'owner' of a PO to allow for changes in staff."/>
    <s v="SC"/>
    <x v="0"/>
    <n v="4"/>
    <n v="0"/>
    <n v="0"/>
    <m/>
    <n v="1"/>
  </r>
  <r>
    <s v="Purchasing"/>
    <s v="Purchase Order Processing"/>
    <s v="PWS-Neg"/>
    <s v="SD"/>
    <s v="N/A"/>
    <x v="0"/>
    <s v="PRZ-04"/>
    <s v="Service Orientation"/>
    <s v="System must provide a more service-oriented order process / format (as opposed to product oriented)."/>
    <s v="User"/>
    <x v="0"/>
    <n v="4"/>
    <n v="0"/>
    <n v="0"/>
    <m/>
    <n v="1"/>
  </r>
  <r>
    <s v="Purchasing"/>
    <s v="Purchasing - General"/>
    <s v="PWS-Neg"/>
    <s v="SC"/>
    <s v="N/A"/>
    <x v="0"/>
    <s v="PRZ-05"/>
    <s v="Efficient Navigation"/>
    <s v="System must provide intuitive and efficient navigation e.g. for users such as Facilities when checking issues; when checking invoice against order. It should have easily defineable search criteria with unlimited results"/>
    <s v="Users + admin"/>
    <x v="0"/>
    <n v="4"/>
    <n v="0"/>
    <n v="0"/>
    <m/>
    <n v="1"/>
  </r>
  <r>
    <s v="Reporting"/>
    <s v="Reporting"/>
    <s v="Data.Gov"/>
    <s v="LW"/>
    <s v="N/A"/>
    <x v="0"/>
    <s v="RPZ-01"/>
    <s v="Reporting"/>
    <s v="System must provide flexible reporting with industry standard functionality. This should include but is not limited to:_x000a_- Reporting on different levels of cost (i.e plan, actual, forecast, flexed budget, etc.)_x000a_- Budget reporting (i.e. monthly, quarterly, variance, etc.)_x000a_- Other standard reporting (i.e profit and loss, balance sheet, account statement, number of invoices, asset accounting, etc.)_x000a_- Cross-module reporting (e.g. AP with GL)                                   - purchase order reporting including length of time to resolve troubleshoots / invoice mismatches / User activity / free licences etc_x000a_- Expenses detail reporting_x000a_- Tender-related reporting (see Appendix 3)"/>
    <m/>
    <x v="0"/>
    <n v="4"/>
    <n v="0"/>
    <n v="0"/>
    <s v="Combined with PAA-07, PAD-01, PAD-02 &amp; PAD-04 (SC)."/>
    <n v="1"/>
  </r>
  <r>
    <s v="Reporting "/>
    <s v="General"/>
    <s v="SOP Review"/>
    <s v="SC"/>
    <s v="N/A"/>
    <x v="0"/>
    <s v="RPZ-02"/>
    <s v="QA Inspection costs report"/>
    <s v="System must provide easily editable reports with various filter options that can be changed to provide the information required by the user. "/>
    <s v="RS"/>
    <x v="1"/>
    <n v="3"/>
    <n v="0"/>
    <n v="0"/>
    <m/>
    <n v="1"/>
  </r>
  <r>
    <s v="Treasury"/>
    <s v="Cash book"/>
    <s v="Data.Gov"/>
    <s v="LW"/>
    <s v="N/A"/>
    <x v="0"/>
    <s v="TRZ-01"/>
    <s v="Bank Statement Upload"/>
    <s v="System must have the ability to upload bank statements for reconciliation and cashflow management purposes. The system should automatically match infromatio from cashbook and bank statement where amoounts and transacation references match e.g. cheque numbers. It should also have the ability to automatically post DDs to the cashbook &amp; creditor account and reconcile where possible. "/>
    <m/>
    <x v="0"/>
    <n v="4"/>
    <n v="0"/>
    <n v="0"/>
    <s v="Combined with BAA-01 &amp; BAA-02 (SC)."/>
    <n v="1"/>
  </r>
  <r>
    <s v="Acc Payable"/>
    <s v="Invoice &amp; Credit Note Processing "/>
    <s v="SOP"/>
    <s v="SC"/>
    <s v="v2.0.docx"/>
    <x v="1"/>
    <s v="APA-01"/>
    <s v="Direct Debit"/>
    <s v="System must automatically match and allocate supplier direct debit invoices for a specified period with the corresponding direct debit payment so that manual allocation isn’t required."/>
    <s v="JM"/>
    <x v="1"/>
    <n v="3"/>
    <n v="0"/>
    <n v="0"/>
    <m/>
    <n v="1"/>
  </r>
  <r>
    <s v="Acc Payable"/>
    <s v="Invoice &amp; Credit Note Processing "/>
    <s v="SOP"/>
    <s v="SC"/>
    <s v="v2.0.docx"/>
    <x v="1"/>
    <s v="APA-02"/>
    <s v="VAT Amendments"/>
    <s v="System must enable easy amendment of VAT whilst processing the invoice (currently there are lots of screens to go through to amend the VAT amounts)."/>
    <s v="DG"/>
    <x v="1"/>
    <n v="3"/>
    <n v="0"/>
    <n v="0"/>
    <m/>
    <n v="1"/>
  </r>
  <r>
    <s v="Acc Payable"/>
    <s v="Invoice &amp; Credit Note Processing "/>
    <s v="SOP"/>
    <s v="SC"/>
    <s v="v2.0.docx"/>
    <x v="1"/>
    <s v="APA-04"/>
    <s v="Invoicing errors"/>
    <s v="System must record and display an audit trail of errors received &amp; communicated to users when trying to resolve system generated troubelshoots so that the Finance User can understand why the invoice has been returned to them."/>
    <s v="DG"/>
    <x v="1"/>
    <n v="3"/>
    <n v="0"/>
    <n v="0"/>
    <m/>
    <n v="1"/>
  </r>
  <r>
    <s v="Acc Payable"/>
    <s v="Invoice &amp; Credit Note Processing "/>
    <s v="SOP"/>
    <s v="SC"/>
    <s v="v2.0.docx"/>
    <x v="1"/>
    <s v="APA-05"/>
    <s v="Invoicing notifications"/>
    <s v="System must notify specific Finance users through workflow alerts when invoices are returned to invoicing so they can process them sooner."/>
    <s v="DG"/>
    <x v="1"/>
    <n v="3"/>
    <n v="0"/>
    <n v="0"/>
    <m/>
    <n v="1"/>
  </r>
  <r>
    <s v="Acc Payable"/>
    <s v="Invoice &amp; Credit Note Processing "/>
    <s v="SOP"/>
    <s v="SC"/>
    <s v="v2.0.docx"/>
    <x v="1"/>
    <s v="APA-06"/>
    <s v="Supplier costs"/>
    <s v="System must display supplier codes on the P&amp;L ledger to allow for easy recognition of how much has been spent with suppliers by cost centre etc."/>
    <s v="SC"/>
    <x v="0"/>
    <n v="4"/>
    <n v="0"/>
    <n v="0"/>
    <m/>
    <n v="1"/>
  </r>
  <r>
    <s v="Acc Payable"/>
    <s v="Invoice &amp; Credit Note Processing "/>
    <s v="SOP"/>
    <s v="SC"/>
    <s v="v2.0.docx"/>
    <x v="1"/>
    <s v="APA-08"/>
    <s v="Supplier and invoice dates"/>
    <s v="System must allocate supplier number and invoice date to multiple scanned invoices in one action rather than having to add them to each scanned invoice (auto fill with previous entry functionality)."/>
    <s v="TA"/>
    <x v="2"/>
    <n v="2"/>
    <n v="0"/>
    <n v="0"/>
    <s v="Amended Priorty (SC)."/>
    <n v="1"/>
  </r>
  <r>
    <s v="Acc Payable"/>
    <s v="Invoice &amp; Credit Note Processing "/>
    <s v="SOP"/>
    <s v="SC"/>
    <s v="v2.0.docx"/>
    <x v="1"/>
    <s v="APA-17"/>
    <s v="Viewing scanned images"/>
    <s v="System must automatically open an on-screen view of the scanned image of the invoice being registered so that user can ensure the image matches the invoice being registered."/>
    <s v="SC"/>
    <x v="1"/>
    <n v="3"/>
    <n v="0"/>
    <n v="0"/>
    <s v="Amended Priority (SC)."/>
    <n v="1"/>
  </r>
  <r>
    <s v="Acc Payable"/>
    <s v="Statements "/>
    <s v="SOP"/>
    <s v="SC"/>
    <s v="v2.0.docx"/>
    <x v="1"/>
    <s v="APB-01"/>
    <s v="Automatic statement production"/>
    <s v="User must be able to create statements reconciliation by manually inputting information from supplier statement received into the system, verifying invoice received and payment status."/>
    <s v="SC"/>
    <x v="2"/>
    <n v="2"/>
    <n v="0"/>
    <n v="0"/>
    <s v="Amended Priority (No 'Would Have's' to be included) (SC)."/>
    <n v="1"/>
  </r>
  <r>
    <s v="Acc Receivable"/>
    <s v="Fee Table "/>
    <s v="SOP"/>
    <s v="SC"/>
    <s v="v2.0.docx"/>
    <x v="1"/>
    <s v="ARA-01"/>
    <s v="Fee Table Report"/>
    <s v="System must be able to match paid orders in CRM to data held in Finance Stystem. System must create a detailed report showing all the fees taken in the various catergories that can be reconciled against Registration's records. Omits the need for an Excel spreadsheet to reconcile against."/>
    <s v="SC"/>
    <x v="2"/>
    <n v="2"/>
    <n v="0"/>
    <n v="0"/>
    <m/>
    <n v="1"/>
  </r>
  <r>
    <s v="Acc Receivable"/>
    <s v="Fee Table "/>
    <s v="SOP"/>
    <s v="SC"/>
    <s v="v2.0.docx"/>
    <x v="1"/>
    <s v="ARA-03"/>
    <s v="Vaildation of fee amounts"/>
    <s v="System must validate that the fee value and number of fees entered into the system correspond with the fees charged by Registration. For example posting a fee income value of £348 to a fee code that has a value of £116 would vaildate against a fee volume of 3. If £348/3 wasn't £116 it would show up an error message."/>
    <s v="DB"/>
    <x v="0"/>
    <n v="4"/>
    <n v="0"/>
    <n v="0"/>
    <m/>
    <n v="1"/>
  </r>
  <r>
    <s v="Acc Receivable"/>
    <s v="Legal Costs Recoverable "/>
    <s v="SOP"/>
    <s v="SC"/>
    <s v="v2.0.docx"/>
    <x v="1"/>
    <s v="ARB-01"/>
    <s v="Automatic reconciliation"/>
    <s v="System must enable the reconciliation of awarded legal costs recorded in CRM by matching them to call-off payments posted in the finance system."/>
    <s v="SC"/>
    <x v="2"/>
    <n v="2"/>
    <n v="0"/>
    <n v="0"/>
    <m/>
    <n v="1"/>
  </r>
  <r>
    <s v="Acc Receivable"/>
    <s v="Overpayments "/>
    <s v="SOP"/>
    <s v="SC"/>
    <s v="v2.0.docx"/>
    <x v="1"/>
    <s v="ARD-01"/>
    <s v="Overpayment Transaction Matching"/>
    <s v="System must automatically match debits and credits of equal amounts with identical transaction references."/>
    <s v="DB"/>
    <x v="1"/>
    <n v="3"/>
    <n v="0"/>
    <n v="0"/>
    <s v="Amended Priority (SC)."/>
    <n v="1"/>
  </r>
  <r>
    <s v="Acc Receivable"/>
    <s v="Unreconciled income "/>
    <s v="SOP"/>
    <s v="SC"/>
    <s v="v2.0.docx"/>
    <x v="1"/>
    <s v="ARE-01"/>
    <s v="Report unrec income"/>
    <s v="System must be able to generate a report showing all outstanding unreconciled income that has been posted."/>
    <s v="DB"/>
    <x v="1"/>
    <n v="3"/>
    <n v="0"/>
    <n v="0"/>
    <s v="The unreconciled income report is basically a need to be able to pull the information out of the unreconciled account on SUN so it may be covered by more generic requirements such as being able to report on individual accounts etc. (SC)."/>
    <n v="1"/>
  </r>
  <r>
    <s v="Acc Receivable"/>
    <s v="Unreconciled income "/>
    <s v="SOP"/>
    <s v="SC"/>
    <s v="v2.0.docx"/>
    <x v="1"/>
    <s v="ARE-02"/>
    <s v="Automatic posting"/>
    <s v="System must automatically create a journal that posts a balancing figure to any unreconciled income when comparing the bank statement with the CRM report."/>
    <s v="DB"/>
    <x v="2"/>
    <n v="2"/>
    <n v="0"/>
    <n v="0"/>
    <s v="Amended Priority (No 'Would Have's' to be included) (SC)."/>
    <n v="1"/>
  </r>
  <r>
    <s v="Acc Receivable"/>
    <s v="Refund Control Account "/>
    <s v="SOP"/>
    <s v="SC"/>
    <s v="v2.0.docx"/>
    <x v="1"/>
    <s v="ARF-01"/>
    <s v="Automatic allocation"/>
    <s v="System must allocate all individual fee refund transactions at the touch of a button, when they net down to zero. Currently the system requires each individual fee refund transaction to be ticked."/>
    <s v="DB"/>
    <x v="2"/>
    <n v="2"/>
    <n v="0"/>
    <n v="0"/>
    <s v="Amended Priority (No 'Would Have's' to be included) (SC)."/>
    <n v="1"/>
  </r>
  <r>
    <s v="Acc Receivable"/>
    <s v="Income Collection"/>
    <s v="Ad-Hoc"/>
    <s v="SC"/>
    <s v="N/A"/>
    <x v="1"/>
    <s v="ARG-01"/>
    <s v="Fee Table"/>
    <s v="System must enable the extraction of the fee table directly out of CRM and comparison against the information in the accounting system, using a common field (enabling reconciliation to Registration at audit)."/>
    <m/>
    <x v="1"/>
    <n v="3"/>
    <n v="0"/>
    <n v="0"/>
    <m/>
    <n v="1"/>
  </r>
  <r>
    <s v="Banking"/>
    <s v="Paying in slip "/>
    <s v="SOP"/>
    <s v="SC"/>
    <s v="v2.0.docx"/>
    <x v="1"/>
    <s v="BAC-01"/>
    <s v="Import Paying in Slip"/>
    <s v="System must Import Excel paying slips created from CRM export into the system so once the money enters the bank account it can be uploaded and reconciled quicker."/>
    <s v="DB"/>
    <x v="0"/>
    <n v="4"/>
    <n v="0"/>
    <n v="0"/>
    <m/>
    <n v="1"/>
  </r>
  <r>
    <s v="Banking"/>
    <s v="Internet Banking"/>
    <s v="Ad-Hoc"/>
    <s v="LW"/>
    <s v="N/A"/>
    <x v="1"/>
    <s v="BAC-02"/>
    <s v="Internet Banking Link"/>
    <s v="System must provide a seemless link to bank's Electronic Funds Transfers (EFT) or internet banking, or be able to interface with a third party module such as Professional Advantage B4B that provides such functionality."/>
    <m/>
    <x v="0"/>
    <n v="4"/>
    <n v="0"/>
    <n v="0"/>
    <s v="Amended Priorty (SC)."/>
    <n v="1"/>
  </r>
  <r>
    <s v="Fin Acc - Fin Stmts"/>
    <s v="Balance Sheet "/>
    <s v="SOP"/>
    <s v="SC"/>
    <s v="v2.0.docx"/>
    <x v="1"/>
    <s v="FSA-01"/>
    <s v="Account Listing"/>
    <s v="System must display on screen opening and closing balances together with all transactions for individual accounts in a specified period."/>
    <s v="ALL"/>
    <x v="0"/>
    <n v="4"/>
    <n v="0"/>
    <n v="0"/>
    <m/>
    <n v="1"/>
  </r>
  <r>
    <s v="Fin Acc - Fin Stmts"/>
    <s v="Cash Flow "/>
    <s v="SOP"/>
    <s v="SC"/>
    <s v="v2.0.docx"/>
    <x v="1"/>
    <s v="FSB-01"/>
    <s v="Link to Forecast"/>
    <s v="System must hold various forecasts and be able to report on them easily."/>
    <s v="DB / KD"/>
    <x v="1"/>
    <n v="3"/>
    <n v="0"/>
    <n v="0"/>
    <m/>
    <n v="1"/>
  </r>
  <r>
    <s v="Fin Acc - Fin Stmts"/>
    <s v="Year end accounts "/>
    <s v="SOP"/>
    <s v="SC"/>
    <s v="v2.0.docx"/>
    <x v="1"/>
    <s v="FSE-01"/>
    <s v="Transaction analysis"/>
    <s v="System must provide drilldown transaction level data when interrogating account balances on-screen."/>
    <s v="CO"/>
    <x v="0"/>
    <n v="4"/>
    <n v="0"/>
    <n v="0"/>
    <m/>
    <n v="1"/>
  </r>
  <r>
    <s v="Fin Acc - Sundry"/>
    <s v="Reallocations"/>
    <s v="SOP"/>
    <s v="SC"/>
    <s v="v2.0.docx"/>
    <x v="1"/>
    <s v="FUB-01"/>
    <s v="Find &amp; Replace"/>
    <s v="System must enable replacement coding of all lines on an invoice where there has been a misscoding through 'find and replace' functionality."/>
    <s v="SC"/>
    <x v="1"/>
    <n v="3"/>
    <n v="0"/>
    <n v="0"/>
    <m/>
    <n v="1"/>
  </r>
  <r>
    <s v="Fixed Assets"/>
    <s v="Fixed Assets Verification "/>
    <s v="SOP"/>
    <s v="SC"/>
    <s v="v2.0.docx"/>
    <x v="1"/>
    <s v="FAB-02"/>
    <s v="Reporting"/>
    <s v="System must enable the generation of various reports from the Fixed Asset Register that can be built and modified by Finance users (if only to the extent of filtering results such as date range)."/>
    <s v="KD"/>
    <x v="1"/>
    <n v="3"/>
    <n v="0"/>
    <n v="0"/>
    <m/>
    <n v="1"/>
  </r>
  <r>
    <s v="General Ledger"/>
    <s v="Archiving "/>
    <s v="SOP"/>
    <s v="SC"/>
    <s v="v2.0.docx"/>
    <x v="1"/>
    <s v="GLA-01"/>
    <s v="Archiving"/>
    <s v="System must enable the archiving of prior years' records where this will benefit report running processing time, whilst still being easy to access when required."/>
    <s v="SC"/>
    <x v="0"/>
    <n v="4"/>
    <n v="0"/>
    <n v="0"/>
    <m/>
    <n v="1"/>
  </r>
  <r>
    <s v="General Ledger"/>
    <s v="Creating &amp; Amending Codes"/>
    <s v="SOP"/>
    <s v="SC"/>
    <s v="v2.0.docx"/>
    <x v="1"/>
    <s v="GLB-01"/>
    <s v="Copying"/>
    <s v="System must enable the copying of exisiting analysis and account codes to create new code by amending details."/>
    <s v="SC"/>
    <x v="1"/>
    <n v="3"/>
    <n v="0"/>
    <n v="0"/>
    <m/>
    <n v="1"/>
  </r>
  <r>
    <s v="General Ledger"/>
    <s v="Creating &amp; Amending Codes"/>
    <s v="SOP"/>
    <s v="SC"/>
    <s v="v2.0.docx"/>
    <x v="1"/>
    <s v="GLB-02"/>
    <s v="Link screens"/>
    <s v="System must automatically navigate to all required screens when creating account codes (e.g. create the account code then automatically go to the names and addresses screen to enter those, then bank details, etc.)."/>
    <s v="SC"/>
    <x v="2"/>
    <n v="2"/>
    <n v="0"/>
    <n v="0"/>
    <m/>
    <n v="1"/>
  </r>
  <r>
    <s v="General Ledger"/>
    <s v="Creating &amp; Amending Creditors "/>
    <s v="SOP"/>
    <s v="SC"/>
    <s v="v2.0.docx"/>
    <x v="1"/>
    <s v="GLD-01"/>
    <s v="Single time creation"/>
    <s v="System should enable amendments to account codes to be applied automatically to connected systems, including Professional Advantage B4B and the POP system."/>
    <s v="SC"/>
    <x v="1"/>
    <n v="3"/>
    <n v="0"/>
    <n v="0"/>
    <m/>
    <n v="1"/>
  </r>
  <r>
    <s v="General Ledger"/>
    <s v="Journal log  "/>
    <s v="SOP"/>
    <s v="SC"/>
    <s v="v1.0.docx"/>
    <x v="1"/>
    <s v="GLE-01"/>
    <s v="Journal report"/>
    <s v="Senior User must be able to authorise journals on-screen via workflow and report on journal authorisation."/>
    <s v="HB"/>
    <x v="1"/>
    <n v="3"/>
    <n v="0"/>
    <n v="0"/>
    <m/>
    <n v="1"/>
  </r>
  <r>
    <s v="General Ledger"/>
    <s v="Interrogation"/>
    <s v="Ad-Hoc"/>
    <s v="LW"/>
    <s v="N/A"/>
    <x v="1"/>
    <s v="GLF-01"/>
    <s v="Transaction Reference"/>
    <s v="System must capture a unique system-generated number to identify each general ledger transaction. Transaction data to include order reference."/>
    <m/>
    <x v="0"/>
    <n v="4"/>
    <n v="0"/>
    <n v="0"/>
    <m/>
    <n v="1"/>
  </r>
  <r>
    <s v="General Ledger"/>
    <s v="Interrogation"/>
    <s v="Ad-Hoc"/>
    <s v="LW"/>
    <s v="N/A"/>
    <x v="1"/>
    <s v="GLF-02"/>
    <s v="Commitments"/>
    <s v="System must generate a commitment balance to show value of selected order outstanding after deducting payments associated with that order. Drillable to show list of payments applied to selected order."/>
    <m/>
    <x v="0"/>
    <n v="4"/>
    <n v="0"/>
    <n v="0"/>
    <m/>
    <n v="1"/>
  </r>
  <r>
    <s v="Integration"/>
    <s v="Integration"/>
    <s v="Delivery Team"/>
    <s v="MT/MA"/>
    <s v="N/A"/>
    <x v="1"/>
    <s v="DTA-01"/>
    <s v="Data"/>
    <s v="System must integrate with the following Finance data held on CRM: orders; order lines; payments; bank details; direct debit details; contact number (Finance system to take the transaction reference as the contact number)."/>
    <m/>
    <x v="0"/>
    <n v="4"/>
    <n v="0"/>
    <n v="0"/>
    <s v="Expands on APR-01 (Core-Generic) (LW)."/>
    <n v="1"/>
  </r>
  <r>
    <s v="Integration"/>
    <s v="Integration"/>
    <s v="Delivery Team"/>
    <s v="MT/MA"/>
    <s v="N/A"/>
    <x v="1"/>
    <s v="DTA-02"/>
    <s v="Reconciliation"/>
    <s v="System integration should enable the following reconciliations to CRM: ARF payment reconciliation; UK registration payment reconciliation; Refund payment reconciliation."/>
    <m/>
    <x v="0"/>
    <n v="4"/>
    <n v="0"/>
    <n v="0"/>
    <s v="Expands on APR-01 (Core-Generic) (LW)."/>
    <n v="1"/>
  </r>
  <r>
    <s v="Integration"/>
    <s v="Integration"/>
    <s v="Delivery Team"/>
    <s v="MT/MA"/>
    <s v="N/A"/>
    <x v="1"/>
    <s v="DTA-03"/>
    <s v="Reporting"/>
    <s v="System integration should enable CRM reporting of data held both in CRM and the new Finance system."/>
    <m/>
    <x v="0"/>
    <n v="4"/>
    <n v="0"/>
    <n v="0"/>
    <s v="Expands on APR-01 (Core-Generic) (LW)."/>
    <n v="1"/>
  </r>
  <r>
    <s v="Integration"/>
    <s v="Integration"/>
    <s v="Delivery Team"/>
    <s v="MT/MA"/>
    <s v="N/A"/>
    <x v="1"/>
    <s v="DTA-04"/>
    <s v="Bank Statement"/>
    <s v="Bank reconciliation functionality should enable reconciliation of bank statement to both the new Finance system and data held on CRM. This should enable the bank statement reference numbers to be searched and associated with a transaction in CRM."/>
    <m/>
    <x v="0"/>
    <n v="4"/>
    <n v="0"/>
    <n v="0"/>
    <m/>
    <n v="1"/>
  </r>
  <r>
    <s v="Integration"/>
    <s v="Integration"/>
    <s v="Delivery Team"/>
    <s v="MT/MA"/>
    <s v="N/A"/>
    <x v="1"/>
    <s v="DTA-05"/>
    <s v="Data Warehouse"/>
    <s v="System must integrate with MS SQL server and MS BI tools to enable reporting from the data warehouse."/>
    <m/>
    <x v="0"/>
    <n v="4"/>
    <n v="0"/>
    <n v="0"/>
    <m/>
    <n v="1"/>
  </r>
  <r>
    <s v="Integration"/>
    <s v="Integration"/>
    <s v="Delivery Team"/>
    <s v="MT/MA"/>
    <s v="N/A"/>
    <x v="1"/>
    <s v="DTA-06"/>
    <s v="Security"/>
    <s v="Web-based system must deliver security that conforms to the same functionality as e-GDC authentication."/>
    <m/>
    <x v="0"/>
    <n v="4"/>
    <n v="0"/>
    <n v="0"/>
    <m/>
    <n v="1"/>
  </r>
  <r>
    <s v="Integration"/>
    <s v="Integration"/>
    <s v="Delivery Team"/>
    <s v="MT/MA"/>
    <s v="N/A"/>
    <x v="1"/>
    <s v="DTA-07"/>
    <s v="Bespoke Integration"/>
    <s v="System must enable bespoke integration with orders and payments data held on CRM since this data has been customised."/>
    <m/>
    <x v="0"/>
    <n v="4"/>
    <n v="0"/>
    <n v="0"/>
    <s v="Expands on APR-01 (Core-Generic) (LW)."/>
    <n v="1"/>
  </r>
  <r>
    <s v="Integration"/>
    <s v="Integration"/>
    <s v="Delivery Team"/>
    <s v="MT/MA"/>
    <s v="N/A"/>
    <x v="1"/>
    <s v="DTA-08"/>
    <s v="Refunds"/>
    <s v="Refund payments processed in the finance system must be replicated in CRM with a common reference."/>
    <m/>
    <x v="0"/>
    <n v="4"/>
    <n v="0"/>
    <n v="0"/>
    <s v="Expands on APR-01 (Core-Generic) (LW)."/>
    <n v="1"/>
  </r>
  <r>
    <s v="Integration"/>
    <s v="Integration"/>
    <s v="Delivery Team"/>
    <s v="MT/MA"/>
    <s v="N/A"/>
    <x v="1"/>
    <s v="DTA-09"/>
    <s v="Data Replication"/>
    <s v="Finance system data to be replicated in an offline database to help in creating offline reports. This may be done using Scribe Online._x000a_"/>
    <m/>
    <x v="0"/>
    <n v="4"/>
    <n v="0"/>
    <n v="0"/>
    <m/>
    <n v="1"/>
  </r>
  <r>
    <s v="Man Acc"/>
    <s v="POP Accruals "/>
    <s v="SOP"/>
    <s v="SC"/>
    <s v="v2.0.docx"/>
    <x v="1"/>
    <s v="MAB-01"/>
    <s v="Multi Screen availability"/>
    <s v="System must open a new tab when drilling down from a query to enable user to return to the previous screen without having to run the original query again."/>
    <s v="SC"/>
    <x v="0"/>
    <n v="4"/>
    <n v="0"/>
    <n v="0"/>
    <m/>
    <n v="1"/>
  </r>
  <r>
    <s v="Man Acc"/>
    <s v="POP Accruals "/>
    <s v="SOP"/>
    <s v="SC"/>
    <s v="v2.0.docx"/>
    <x v="1"/>
    <s v="MAB-02"/>
    <s v="Reopening of closed POS"/>
    <s v="System must enable the System Administrator to re-open orders which have been closed so that errors can be corrected."/>
    <s v="SC"/>
    <x v="0"/>
    <n v="4"/>
    <n v="0"/>
    <n v="0"/>
    <m/>
    <n v="1"/>
  </r>
  <r>
    <s v="Man Acc"/>
    <s v="POP Accruals "/>
    <s v="SOP"/>
    <s v="SC"/>
    <s v="v2.0.docx"/>
    <x v="1"/>
    <s v="MAB-03"/>
    <s v="Reportable info"/>
    <s v="System must enable an on-screen query that can be exported to Excel or printed, including the following parameters: period; PO number; supplier; PO amount; received amount; invoiced amount."/>
    <s v="SC"/>
    <x v="0"/>
    <n v="4"/>
    <n v="0"/>
    <n v="0"/>
    <m/>
    <n v="1"/>
  </r>
  <r>
    <s v="Man Acc"/>
    <s v="Accruals "/>
    <s v="SOP"/>
    <s v="SC"/>
    <s v="v2.0.docx"/>
    <x v="1"/>
    <s v="MAC-01"/>
    <s v="Preset Journals"/>
    <s v="System must be able to generate preset journals that can be used for specific frequent tasks such as current GJ30 used for accruals and SI03 used for defered income."/>
    <s v="DB"/>
    <x v="0"/>
    <n v="4"/>
    <n v="0"/>
    <n v="0"/>
    <m/>
    <n v="1"/>
  </r>
  <r>
    <s v="Payments"/>
    <s v="Fee Payments"/>
    <s v="SOP"/>
    <s v="SC"/>
    <s v="v2.0.docx"/>
    <x v="1"/>
    <s v="FPA-01"/>
    <s v="Attendance Fee Payment"/>
    <s v="System must enable Committee Secretary to upload attendance list, including meeting dates and meeting type, that will generate a payment of fees due to Associates."/>
    <s v="TA"/>
    <x v="0"/>
    <n v="4"/>
    <n v="0"/>
    <n v="0"/>
    <s v="This requirement is linked to the Associates Contract Management project. (SC)."/>
    <n v="1"/>
  </r>
  <r>
    <s v="Payments"/>
    <s v="HR Cross-Checking of Bank Details "/>
    <s v="SOP"/>
    <s v="SC"/>
    <s v="v2.0.docx"/>
    <x v="1"/>
    <s v="PMA-02"/>
    <s v="Details report"/>
    <s v="System must generate a report of all the bank details in the system for current creditors that can be exported into Excel  (to be sent to HR for cross checking)."/>
    <s v="SC"/>
    <x v="1"/>
    <n v="3"/>
    <n v="0"/>
    <n v="0"/>
    <m/>
    <n v="1"/>
  </r>
  <r>
    <s v="Payments"/>
    <s v="Bacs Payments "/>
    <s v="SOP"/>
    <s v="SC"/>
    <s v="v2.0.docx"/>
    <x v="1"/>
    <s v="PMB-01"/>
    <s v="Remittances"/>
    <s v="System must enable a remittance for just one supplier from an entire payment run to be searched and printed / emailed."/>
    <s v="HB"/>
    <x v="0"/>
    <n v="4"/>
    <n v="0"/>
    <n v="0"/>
    <m/>
    <n v="1"/>
  </r>
  <r>
    <s v="Payments"/>
    <s v="Bacs Payments "/>
    <s v="SOP"/>
    <s v="SC"/>
    <s v="v2.0.docx"/>
    <x v="1"/>
    <s v="PMB-02"/>
    <s v="Remittance date"/>
    <s v="System must retain original payment date regardless of when a remittance is printed."/>
    <s v="HB"/>
    <x v="0"/>
    <n v="4"/>
    <n v="0"/>
    <n v="0"/>
    <m/>
    <n v="1"/>
  </r>
  <r>
    <s v="Payments"/>
    <s v="Bacs Payments "/>
    <s v="SOP"/>
    <s v="SC"/>
    <s v="v2.0.docx"/>
    <x v="1"/>
    <s v="PMB-03"/>
    <s v="Bank File creation"/>
    <s v="System must enable the access and creation of mulitple bank files at a single instance to prevent bank files being cleared when different users are processing payments at the same time."/>
    <s v="TA"/>
    <x v="0"/>
    <n v="4"/>
    <n v="0"/>
    <n v="0"/>
    <m/>
    <n v="1"/>
  </r>
  <r>
    <s v="Payments"/>
    <s v="New &amp; Amendments of Bank Details "/>
    <s v="SOP"/>
    <s v="SC"/>
    <s v="v2.0.docx"/>
    <x v="1"/>
    <s v="PMC-01"/>
    <s v="Audit trail"/>
    <s v="System must enable generation of a report of all creations and amendments to bank details showing date created / amended and by who."/>
    <s v="KD"/>
    <x v="0"/>
    <n v="4"/>
    <n v="0"/>
    <n v="0"/>
    <m/>
    <n v="1"/>
  </r>
  <r>
    <s v="Payments"/>
    <s v="New &amp; Amendments of Bank Details "/>
    <s v="SOP"/>
    <s v="SC"/>
    <s v="v2.0.docx"/>
    <x v="1"/>
    <s v="PMC-02"/>
    <s v="Secruity"/>
    <s v="System security role must limit access to create and amend bank details to specific users."/>
    <s v="HB"/>
    <x v="0"/>
    <n v="4"/>
    <n v="0"/>
    <n v="0"/>
    <m/>
    <n v="1"/>
  </r>
  <r>
    <s v="Payments"/>
    <s v="Sundry Cheque Request "/>
    <s v="SOP"/>
    <s v="SC"/>
    <s v="v2.0.docx"/>
    <x v="1"/>
    <s v="PMD-01"/>
    <s v="Sundry Cheque Payee"/>
    <s v="System must provide character length of 50 characters in the description field to enable full payee name to be inserted without the need to abbreviate."/>
    <s v="JM"/>
    <x v="1"/>
    <n v="3"/>
    <n v="0"/>
    <n v="0"/>
    <m/>
    <n v="1"/>
  </r>
  <r>
    <s v="Payments"/>
    <s v="Sundry Cheque Request "/>
    <s v="SOP"/>
    <s v="SC"/>
    <s v="v2.0.docx"/>
    <x v="1"/>
    <s v="PMD-02"/>
    <s v="Sundry cheques"/>
    <s v="System must provide a template creditor account journal that allows the Finance user to print one-off cheques where the payee is input manually."/>
    <s v="JM"/>
    <x v="0"/>
    <n v="4"/>
    <n v="0"/>
    <n v="0"/>
    <m/>
    <n v="1"/>
  </r>
  <r>
    <s v="Payments"/>
    <s v="Supplier Cheque Run "/>
    <s v="SOP"/>
    <s v="SC"/>
    <s v="v2.0.docx"/>
    <x v="1"/>
    <s v="PME-01"/>
    <s v="Printable cheques"/>
    <s v="System must enable cheques to be printed from the MFDs."/>
    <s v="JM"/>
    <x v="1"/>
    <n v="3"/>
    <n v="0"/>
    <n v="0"/>
    <m/>
    <n v="1"/>
  </r>
  <r>
    <s v="Purchasing"/>
    <s v="POP Administrator Troubleshoots "/>
    <s v="SOP"/>
    <s v="SC"/>
    <s v="v2.0.docx"/>
    <x v="1"/>
    <s v="PAA-01"/>
    <s v="Troubleshoot receipting"/>
    <s v="System must only display the lines that relate to a troubleshoot when receipting goods for that troubelshoot to ensure other lines are not receipted in error."/>
    <s v="DB"/>
    <x v="0"/>
    <n v="4"/>
    <n v="0"/>
    <n v="0"/>
    <m/>
    <n v="1"/>
  </r>
  <r>
    <s v="Purchasing"/>
    <s v="POP Administrator Troubleshoots "/>
    <s v="SOP"/>
    <s v="SC"/>
    <s v="v2.0.docx"/>
    <x v="1"/>
    <s v="PAA-03"/>
    <s v="Unexpected Item Authorisation"/>
    <s v="System must automatically send unexpected items (those items in excess of the PO value that are automatically converted to troubleshoot items) to the Budget Holder for authorisation, instead of requiring the PO raiser to accept the item first before the amendment goes to the Budget Holder for authorisation."/>
    <s v="DB"/>
    <x v="2"/>
    <n v="2"/>
    <n v="0"/>
    <n v="0"/>
    <m/>
    <n v="1"/>
  </r>
  <r>
    <s v="Purchasing"/>
    <s v="POP Administrator Troubleshoots "/>
    <s v="SOP"/>
    <s v="SC"/>
    <s v="v2.0.docx"/>
    <x v="1"/>
    <s v="PAA-04"/>
    <s v="Recipting from troubelshoots"/>
    <s v="System should automatically populate the mis-match amount when receipting troubleshoots to ensure the user receipts the correct amount, however, this amount should be editable."/>
    <s v="DB"/>
    <x v="2"/>
    <n v="2"/>
    <n v="0"/>
    <n v="0"/>
    <m/>
    <n v="1"/>
  </r>
  <r>
    <s v="Purchasing"/>
    <s v="POP Administrator Troubleshoots "/>
    <s v="SOP"/>
    <s v="SC"/>
    <s v="v2.0.docx"/>
    <x v="1"/>
    <s v="PAA-06"/>
    <s v="Redirecting Troubleshoots"/>
    <s v="User must be able to select more than one troubleshoot to redirect to another user in one go."/>
    <s v="Users"/>
    <x v="1"/>
    <n v="3"/>
    <n v="0"/>
    <n v="0"/>
    <m/>
    <n v="1"/>
  </r>
  <r>
    <s v="Purchasing"/>
    <s v="POP Journal Imports "/>
    <s v="SOP"/>
    <s v="SC"/>
    <s v="v2.0.docx"/>
    <x v="1"/>
    <s v="PAB-01"/>
    <s v="Payment Dates"/>
    <s v="System must enable entry of payment dates for all invoices and credit notes, including those for sundry suppliers to allow for easier checking of when items have been paid."/>
    <s v="JM"/>
    <x v="0"/>
    <n v="4"/>
    <n v="0"/>
    <n v="0"/>
    <m/>
    <n v="1"/>
  </r>
  <r>
    <s v="Purchasing"/>
    <s v="POP Journal Imports "/>
    <s v="SOP"/>
    <s v="SC"/>
    <s v="v2.0.docx"/>
    <x v="1"/>
    <s v="PAB-02"/>
    <s v="Create Copies"/>
    <s v="System must recognise files to be imported from the POP module and enable one-click loading, at the same time storing a copy of the file in an archive."/>
    <s v="SC"/>
    <x v="2"/>
    <n v="2"/>
    <n v="0"/>
    <n v="0"/>
    <m/>
    <n v="1"/>
  </r>
  <r>
    <s v="Purchasing"/>
    <s v="POP Requisitions and Orders "/>
    <s v="SOP"/>
    <s v="SC"/>
    <s v="v1.0.docx"/>
    <x v="1"/>
    <s v="PAC-01"/>
    <s v="Nil Value Items"/>
    <s v="User must be able to create Purchase Orders with a zero value expense item so that the amount of expenses claimed can be added later without having a nominal value left outstanding. "/>
    <s v="JM"/>
    <x v="2"/>
    <n v="2"/>
    <n v="0"/>
    <n v="0"/>
    <s v="Amended Priority (No 'Would Have's' to be included) (SC)."/>
    <n v="1"/>
  </r>
  <r>
    <s v="Purchasing"/>
    <s v="POP Requisitions and Orders "/>
    <s v="SOP"/>
    <s v="SC"/>
    <s v="v1.0.docx"/>
    <x v="1"/>
    <s v="PAC-02"/>
    <s v="Over Deliveries"/>
    <s v="System must enable  the de-activation of any over-deliver capability (so that problems with the way GDC process invoices are avoided - any excesss will be added as unexpected items)."/>
    <s v="DB"/>
    <x v="1"/>
    <n v="3"/>
    <n v="0"/>
    <n v="0"/>
    <m/>
    <n v="1"/>
  </r>
  <r>
    <s v="Purchasing"/>
    <s v="POP Requisitions and Orders "/>
    <s v="SOP"/>
    <s v="SC"/>
    <s v="v1.0.docx"/>
    <x v="1"/>
    <s v="PAC-03"/>
    <s v="Proforma Templates"/>
    <s v="Finance users must be able to create PO templates that are partially completed and which can then be accessed by selected users."/>
    <m/>
    <x v="0"/>
    <n v="4"/>
    <n v="0"/>
    <n v="0"/>
    <m/>
    <n v="1"/>
  </r>
  <r>
    <s v="Purchasing"/>
    <s v="POP Requisitions and Orders "/>
    <s v="SOP"/>
    <s v="SC"/>
    <s v="v1.0.docx"/>
    <x v="1"/>
    <s v="PAC-04"/>
    <s v="Supplier website pop out"/>
    <s v="User must be able to create an order on certain preferred supplier websites, and import the order to  the Finance System."/>
    <s v="HB"/>
    <x v="1"/>
    <n v="3"/>
    <n v="0"/>
    <n v="0"/>
    <s v="Amended Priority (SC)."/>
    <n v="1"/>
  </r>
  <r>
    <s v="Purchasing"/>
    <s v="New POP Users "/>
    <s v="SOP"/>
    <s v="SC"/>
    <s v="v2.0.docx"/>
    <x v="1"/>
    <s v="PAD-03"/>
    <s v="Copy Users"/>
    <s v="System Administrator must be able to copy an exsisting user and then amend those details for the new user."/>
    <s v="SC"/>
    <x v="0"/>
    <n v="4"/>
    <n v="0"/>
    <n v="0"/>
    <m/>
    <n v="1"/>
  </r>
  <r>
    <s v="Purchasing"/>
    <s v="Goods Receipting"/>
    <s v="PWS-Neg"/>
    <s v="JR"/>
    <s v="N/A"/>
    <x v="1"/>
    <s v="PAE-01"/>
    <s v="Troubleshooting Guidance"/>
    <s v="System must provide user-friendly troubleshooting guidance."/>
    <s v="User"/>
    <x v="1"/>
    <n v="3"/>
    <n v="0"/>
    <n v="0"/>
    <m/>
    <n v="1"/>
  </r>
  <r>
    <s v="Purchasing"/>
    <s v="Goods Receipting"/>
    <s v="PWS-Neg"/>
    <s v="KS"/>
    <s v="N/A"/>
    <x v="1"/>
    <s v="PAE-02"/>
    <s v="Invoice Matching"/>
    <s v="System must idendify which line on an order an invoice is matched to."/>
    <s v="User"/>
    <x v="0"/>
    <n v="4"/>
    <n v="0"/>
    <n v="0"/>
    <m/>
    <n v="1"/>
  </r>
  <r>
    <s v="Purchasing"/>
    <s v="Goods Receipting"/>
    <s v="PWS-Pos"/>
    <s v="KS"/>
    <s v="N/A"/>
    <x v="1"/>
    <s v="PAE-03"/>
    <s v="Prevent Duplicate Receipting"/>
    <s v="System must prevent the ability to receipt again by removing the order line if it has been receipted."/>
    <s v="User"/>
    <x v="1"/>
    <n v="3"/>
    <n v="0"/>
    <n v="0"/>
    <m/>
    <n v="1"/>
  </r>
  <r>
    <s v="Purchasing"/>
    <s v="Payments Processing"/>
    <s v="PWS-Neg"/>
    <s v="HB"/>
    <s v="N/A"/>
    <x v="1"/>
    <s v="PAF-01"/>
    <s v="Credit Note Allocation"/>
    <s v="System must alert a specified Finance user when sundry creditors/credit notes have been allocated."/>
    <s v="Finance User"/>
    <x v="0"/>
    <n v="4"/>
    <n v="0"/>
    <n v="0"/>
    <m/>
    <n v="1"/>
  </r>
  <r>
    <s v="Purchasing"/>
    <s v="Payments Processing"/>
    <s v="PWS-Neg"/>
    <s v="JR"/>
    <s v="N/A"/>
    <x v="1"/>
    <s v="PAF-02"/>
    <s v="Relevant E-mail Messaging"/>
    <s v="System must generate e-mail messaging only where it is relevant to user."/>
    <s v="Finance User"/>
    <x v="1"/>
    <n v="3"/>
    <n v="0"/>
    <n v="0"/>
    <m/>
    <n v="1"/>
  </r>
  <r>
    <s v="Purchasing"/>
    <s v="Payments Processing"/>
    <s v="PWS-Pos"/>
    <s v="DB"/>
    <s v="N/A"/>
    <x v="1"/>
    <s v="PAF-03"/>
    <s v="Receipt Before Invoice"/>
    <s v="User must be able to receipt order before invoice is registered."/>
    <s v="Admin"/>
    <x v="0"/>
    <n v="4"/>
    <n v="0"/>
    <n v="0"/>
    <m/>
    <n v="1"/>
  </r>
  <r>
    <s v="Purchasing"/>
    <s v="Payments Processing"/>
    <s v="PWS-Pos"/>
    <s v="KH"/>
    <s v="N/A"/>
    <x v="1"/>
    <s v="PAF-04"/>
    <s v="Requisition Receipt By User"/>
    <s v="User must be able to receipt requisitions (orders that are managed by Facilities)."/>
    <s v="User"/>
    <x v="0"/>
    <n v="4"/>
    <n v="0"/>
    <n v="0"/>
    <m/>
    <n v="1"/>
  </r>
  <r>
    <s v="Purchasing"/>
    <s v="Payments Processing"/>
    <s v="PWS-Pos"/>
    <s v="HB"/>
    <s v="N/A"/>
    <x v="1"/>
    <s v="PAF-05"/>
    <s v="Attachments To Order Lines"/>
    <s v="System must enable the comments and attachments to be added to individual lines of an order."/>
    <s v="User"/>
    <x v="0"/>
    <n v="4"/>
    <n v="0"/>
    <n v="0"/>
    <m/>
    <n v="1"/>
  </r>
  <r>
    <s v="Purchasing"/>
    <s v="Payments Processing"/>
    <s v="PWS-Pos"/>
    <s v="HB"/>
    <s v="N/A"/>
    <x v="1"/>
    <s v="PAF-06"/>
    <s v="Invoice Payment Date"/>
    <s v="System must display payment date on invoices displayed in the purchasing system."/>
    <s v="Finance User"/>
    <x v="0"/>
    <n v="4"/>
    <n v="0"/>
    <n v="0"/>
    <m/>
    <n v="1"/>
  </r>
  <r>
    <s v="Purchasing"/>
    <s v="Payments Processing"/>
    <s v="PWS-Pos"/>
    <s v="HB"/>
    <s v="N/A"/>
    <x v="1"/>
    <s v="PAF-07"/>
    <s v="Invoice Stage Display"/>
    <s v="System must display the stage of associated invoices within the POP module."/>
    <s v="Finance User"/>
    <x v="0"/>
    <n v="4"/>
    <n v="0"/>
    <n v="0"/>
    <m/>
    <n v="1"/>
  </r>
  <r>
    <s v="Purchasing"/>
    <s v="Payments Processing"/>
    <s v="PWS-Pos"/>
    <s v="DB"/>
    <s v="N/A"/>
    <x v="1"/>
    <s v="PAF-08"/>
    <s v="Supplier Re-activation"/>
    <s v="System must enable the re-activation of de-activated suppliers - incorporating audit controls to prevent misuse."/>
    <s v="Admin"/>
    <x v="1"/>
    <n v="3"/>
    <n v="0"/>
    <n v="0"/>
    <m/>
    <n v="1"/>
  </r>
  <r>
    <s v="Purchasing"/>
    <s v="Payments Processing"/>
    <s v="PWS-Pos"/>
    <s v="JR"/>
    <s v="N/A"/>
    <x v="1"/>
    <s v="PAF-09"/>
    <s v="Task List Navigation"/>
    <s v="System must provide a list of current tasks ('tasks tab') with links that navigate the user to the task processing area."/>
    <s v="User"/>
    <x v="0"/>
    <n v="4"/>
    <n v="0"/>
    <n v="0"/>
    <m/>
    <n v="1"/>
  </r>
  <r>
    <s v="Purchasing"/>
    <s v="Payments Processing"/>
    <s v="PWS-Pos"/>
    <s v="JR"/>
    <s v="N/A"/>
    <x v="1"/>
    <s v="PAF-10"/>
    <s v="Troubleshoot Ordering/ Filtering"/>
    <s v="System must display all active troubleshoots (orders where invoice value didn't match) enabling ordering and filtering. The system currently restricts the display of troubleshoots to 100)."/>
    <s v="User"/>
    <x v="0"/>
    <n v="4"/>
    <n v="0"/>
    <n v="0"/>
    <m/>
    <n v="1"/>
  </r>
  <r>
    <s v="Purchasing"/>
    <s v="Purchase Order Processing"/>
    <s v="PWS-Neg"/>
    <s v="LW"/>
    <s v="N/A"/>
    <x v="1"/>
    <s v="PAG-01"/>
    <s v="Order Copying"/>
    <s v="System must provide an order copying function to be used as a template."/>
    <s v="User"/>
    <x v="0"/>
    <n v="4"/>
    <n v="0"/>
    <n v="0"/>
    <m/>
    <n v="1"/>
  </r>
  <r>
    <s v="Purchasing"/>
    <s v="Purchase Order Processing"/>
    <s v="PWS-Neg"/>
    <s v="KS"/>
    <s v="N/A"/>
    <x v="1"/>
    <s v="PAG-02"/>
    <s v="Order Revision Tracking"/>
    <s v="System must enable tracking of which user amended orders."/>
    <s v="User"/>
    <x v="1"/>
    <n v="3"/>
    <n v="0"/>
    <n v="0"/>
    <m/>
    <n v="1"/>
  </r>
  <r>
    <s v="Purchasing"/>
    <s v="Purchase Order Processing"/>
    <s v="PWS-Neg"/>
    <s v="NH"/>
    <s v="N/A"/>
    <x v="1"/>
    <s v="PAG-03"/>
    <s v="Printed Order Format"/>
    <s v="System must generate printed order in same format as system view, especially regarding sequence of units and quantity."/>
    <s v="User"/>
    <x v="1"/>
    <n v="3"/>
    <n v="0"/>
    <n v="0"/>
    <m/>
    <n v="1"/>
  </r>
  <r>
    <s v="Purchasing"/>
    <s v="Purchase Order Processing"/>
    <s v="PWS-Neg"/>
    <s v="HP"/>
    <s v="N/A"/>
    <x v="1"/>
    <s v="PAG-04"/>
    <s v="Unauthorised Order Recall"/>
    <s v="System must enable the recall of unauthorised orders in order to make amendments."/>
    <s v="User"/>
    <x v="0"/>
    <n v="4"/>
    <n v="0"/>
    <n v="0"/>
    <m/>
    <n v="1"/>
  </r>
  <r>
    <s v="Purchasing"/>
    <s v="Purchase Order Processing"/>
    <s v="PWS-Neg"/>
    <s v="GV"/>
    <s v="N/A"/>
    <x v="1"/>
    <s v="PAG-05"/>
    <s v="Spend Based Templates"/>
    <s v="User must be able to create templates which are designed to suit the spend of each specific department item / nominal."/>
    <s v="User"/>
    <x v="0"/>
    <n v="4"/>
    <n v="0"/>
    <n v="0"/>
    <m/>
    <n v="1"/>
  </r>
  <r>
    <s v="Purchasing"/>
    <s v="Purchase Order Processing"/>
    <s v="PWS-Neg"/>
    <s v="GV"/>
    <s v="N/A"/>
    <x v="1"/>
    <s v="PAG-06"/>
    <s v="Code Based Templates"/>
    <s v="System must make code selection default to those most used in each specific department."/>
    <s v="User"/>
    <x v="1"/>
    <n v="3"/>
    <n v="0"/>
    <n v="0"/>
    <s v="Amended Priority (SC)."/>
    <n v="1"/>
  </r>
  <r>
    <s v="Purchasing"/>
    <s v="Purchase Order Processing"/>
    <s v="PWS-Neg"/>
    <s v="DR"/>
    <s v="N/A"/>
    <x v="1"/>
    <s v="PAG-07"/>
    <s v="Prevent Duplicate Suppliers"/>
    <s v="System must prevent the creation of suppliers who are already set up on the system."/>
    <s v="User"/>
    <x v="0"/>
    <n v="4"/>
    <n v="0"/>
    <n v="0"/>
    <m/>
    <n v="1"/>
  </r>
  <r>
    <s v="Purchasing"/>
    <s v="Purchase Order Processing"/>
    <s v="PWS-Neg"/>
    <s v="KS"/>
    <s v="N/A"/>
    <x v="1"/>
    <s v="PAG-09"/>
    <s v="Stage Payments"/>
    <s v="System must enable stage payments against an order."/>
    <s v="User"/>
    <x v="0"/>
    <n v="4"/>
    <n v="0"/>
    <n v="0"/>
    <m/>
    <n v="1"/>
  </r>
  <r>
    <s v="Purchasing"/>
    <s v="Purchase Order Processing"/>
    <s v="PWS-Pos"/>
    <s v="KS"/>
    <s v="N/A"/>
    <x v="1"/>
    <s v="PAG-10"/>
    <s v="Pro-forma Template"/>
    <s v="User must be able to create pro-forma template orders with pre-populated nominals and delivery dates on all item lines."/>
    <s v="User"/>
    <x v="0"/>
    <n v="4"/>
    <n v="0"/>
    <n v="0"/>
    <m/>
    <n v="1"/>
  </r>
  <r>
    <s v="Purchasing"/>
    <s v="Purchase Order Processing"/>
    <s v="PWS-Pos"/>
    <s v="MS"/>
    <s v="N/A"/>
    <x v="1"/>
    <s v="PAG-13"/>
    <s v="Multiple Goods Items"/>
    <s v="User must be able to create a requisition for multiple items but allow for individual rejection."/>
    <s v="User"/>
    <x v="0"/>
    <n v="4"/>
    <n v="0"/>
    <n v="0"/>
    <m/>
    <n v="1"/>
  </r>
  <r>
    <s v="Purchasing"/>
    <s v="Purchase Order Processing"/>
    <s v="PWS-Pos"/>
    <s v="MS"/>
    <s v="N/A"/>
    <x v="1"/>
    <s v="PAG-14"/>
    <s v="Department Code Change"/>
    <s v="System must enable change of department code when creating order."/>
    <s v="User"/>
    <x v="0"/>
    <n v="4"/>
    <n v="0"/>
    <n v="0"/>
    <m/>
    <n v="1"/>
  </r>
  <r>
    <s v="Purchasing"/>
    <s v="Purchase Order Processing"/>
    <s v="PWS-Pos"/>
    <s v="DR"/>
    <s v="N/A"/>
    <x v="1"/>
    <s v="PAG-16"/>
    <s v="Multiple User Authorisation"/>
    <s v="System must enable multiple user authorisation of orders that is linked to a scheme of delegation."/>
    <s v="Admin"/>
    <x v="0"/>
    <n v="4"/>
    <n v="0"/>
    <n v="0"/>
    <m/>
    <n v="1"/>
  </r>
  <r>
    <s v="Purchasing"/>
    <s v="Purchase Order Processing"/>
    <s v="PWS-New"/>
    <s v="SC"/>
    <s v="N/A"/>
    <x v="1"/>
    <s v="PAG-18"/>
    <s v="Editable Order Email With Attachments"/>
    <s v="System must enable email of order with any attachments, including ability to edit email text and copy email to others."/>
    <s v="User"/>
    <x v="1"/>
    <n v="3"/>
    <n v="0"/>
    <n v="0"/>
    <m/>
    <n v="1"/>
  </r>
  <r>
    <s v="Purchasing"/>
    <s v="Purchase Order Processing"/>
    <s v="PWS-New"/>
    <s v="SC"/>
    <s v="N/A"/>
    <x v="1"/>
    <s v="PAG-19"/>
    <s v="Blanket Orders"/>
    <s v="System must enable the creation of blanket orders (multiple delivery dates over a period of time) which remain open for repetitive orders."/>
    <s v="User"/>
    <x v="0"/>
    <n v="4"/>
    <n v="0"/>
    <n v="0"/>
    <m/>
    <n v="1"/>
  </r>
  <r>
    <s v="Purchasing"/>
    <s v="Purchase Order Processing"/>
    <s v="PWS-New"/>
    <s v="SC"/>
    <s v="N/A"/>
    <x v="1"/>
    <s v="PAG-20"/>
    <s v="Linking Orders"/>
    <s v="System must enable the creation of a link between selected POs (e.g. where there are different orders for separate Registrants relating to a single Case)."/>
    <s v="User"/>
    <x v="1"/>
    <n v="3"/>
    <n v="0"/>
    <n v="0"/>
    <m/>
    <n v="1"/>
  </r>
  <r>
    <s v="Purchasing"/>
    <s v="Purchase Order Processing"/>
    <s v="PWS-New"/>
    <s v="SC"/>
    <s v="N/A"/>
    <x v="1"/>
    <s v="PAG-21"/>
    <s v="Export File To General Ledger"/>
    <s v="System must create an export file enabling efficient transfer of order costs into general ledger."/>
    <s v="User"/>
    <x v="0"/>
    <n v="4"/>
    <n v="0"/>
    <n v="0"/>
    <m/>
    <n v="1"/>
  </r>
  <r>
    <s v="Purchasing"/>
    <s v="Purchasing - General"/>
    <s v="PWS-Neg"/>
    <s v="NB"/>
    <s v="N/A"/>
    <x v="1"/>
    <s v="PAH-01"/>
    <s v="Budget/Project Codes"/>
    <s v="System must enable improvements to budget/project codes that would make them less confusing to users."/>
    <s v="IT Operations"/>
    <x v="0"/>
    <n v="4"/>
    <n v="0"/>
    <n v="0"/>
    <m/>
    <n v="1"/>
  </r>
  <r>
    <s v="Purchasing"/>
    <s v="Purchasing - General"/>
    <s v="PWS-Neg"/>
    <s v="NB"/>
    <s v="N/A"/>
    <x v="1"/>
    <s v="PAH-02"/>
    <s v="Software Upgrades"/>
    <s v="System must receive updates for functionality and security enhancements. These should be at least once a year, and automated if web-based."/>
    <s v="IT Operations"/>
    <x v="0"/>
    <n v="4"/>
    <n v="0"/>
    <n v="0"/>
    <m/>
    <n v="1"/>
  </r>
  <r>
    <s v="Purchasing"/>
    <s v="Purchasing - General"/>
    <s v="PWS-Neg"/>
    <s v="HB"/>
    <s v="N/A"/>
    <x v="1"/>
    <s v="PAH-08"/>
    <s v="User Description Field"/>
    <s v="System must provide data entry screens that are designed such that they oblige users to enter useful narrative in the description area."/>
    <s v="Finance User"/>
    <x v="1"/>
    <n v="3"/>
    <n v="0"/>
    <n v="0"/>
    <m/>
    <n v="1"/>
  </r>
  <r>
    <s v="Purchasing"/>
    <s v="Purchasing - General"/>
    <s v="PWS-Neg"/>
    <s v="KS"/>
    <s v="N/A"/>
    <x v="1"/>
    <s v="PAH-09"/>
    <s v="Transferrable Order Ownership"/>
    <s v="System must enable ownership of order to be transferrable by user so that orders can be receipted by users who didn't actually raise the order."/>
    <s v="User"/>
    <x v="0"/>
    <n v="4"/>
    <n v="0"/>
    <n v="0"/>
    <m/>
    <n v="1"/>
  </r>
  <r>
    <s v="Purchasing"/>
    <s v="Purchasing - General"/>
    <s v="PWS-Neg"/>
    <s v="KS"/>
    <s v="N/A"/>
    <x v="1"/>
    <s v="PAH-10"/>
    <s v="Troubleshoot Invoices Group Print"/>
    <s v="System must enable print invoices to be matched to troubleshoots via a single print request, rather than obliging individual printing."/>
    <s v="User"/>
    <x v="0"/>
    <n v="4"/>
    <n v="0"/>
    <n v="0"/>
    <m/>
    <n v="1"/>
  </r>
  <r>
    <s v="Purchasing"/>
    <s v="Purchasing - General"/>
    <s v="PWS-Neg"/>
    <s v="KS"/>
    <s v="N/A"/>
    <x v="1"/>
    <s v="PAH-11"/>
    <s v="Invoice Search"/>
    <s v="System must enable search of invoices associated with particular orders from within purchasing system."/>
    <s v="User"/>
    <x v="0"/>
    <n v="4"/>
    <n v="0"/>
    <n v="0"/>
    <m/>
    <n v="1"/>
  </r>
  <r>
    <s v="Purchasing"/>
    <s v="Purchasing - General"/>
    <s v="PWS-Neg"/>
    <s v="SC"/>
    <s v="N/A"/>
    <x v="1"/>
    <s v="PAH-13"/>
    <s v="Reference Field Search"/>
    <s v="System must enable search on reference fields utilising wildcards."/>
    <s v="Finance User"/>
    <x v="0"/>
    <n v="4"/>
    <n v="0"/>
    <n v="0"/>
    <m/>
    <n v="1"/>
  </r>
  <r>
    <s v="Purchasing"/>
    <s v="Purchasing - General"/>
    <s v="PWS-New"/>
    <s v="DB"/>
    <s v="N/A"/>
    <x v="1"/>
    <s v="PAH-17"/>
    <s v="Help Function"/>
    <s v="System must provide a help function with user tips."/>
    <s v="User"/>
    <x v="1"/>
    <n v="3"/>
    <n v="0"/>
    <n v="0"/>
    <m/>
    <n v="1"/>
  </r>
  <r>
    <s v="Purchasing"/>
    <s v="Purchasing - General"/>
    <s v="PWS-New"/>
    <s v="SC"/>
    <s v="N/A"/>
    <x v="1"/>
    <s v="PAH-18"/>
    <s v="Audit Trail"/>
    <s v="System must provide an audit trail recording user processing actions on orders and invoices."/>
    <s v="Admin"/>
    <x v="0"/>
    <n v="4"/>
    <n v="0"/>
    <n v="0"/>
    <m/>
    <n v="1"/>
  </r>
  <r>
    <s v="Purchasing"/>
    <s v="Purchasing - General"/>
    <s v="PWS-New"/>
    <s v="SC"/>
    <s v="N/A"/>
    <x v="1"/>
    <s v="PAH-19"/>
    <s v="Automated Budget Update"/>
    <s v="System must enable automated update of budget limits following a budget review."/>
    <s v="Admin"/>
    <x v="0"/>
    <n v="4"/>
    <n v="0"/>
    <n v="0"/>
    <m/>
    <n v="1"/>
  </r>
  <r>
    <s v="Purchasing"/>
    <s v="Purchasing - General"/>
    <s v="PWS-New"/>
    <s v="SC"/>
    <s v="N/A"/>
    <x v="1"/>
    <s v="PAH-20"/>
    <s v="Authority Level Update"/>
    <s v="System must enable changes to delegated authority levels on budget limits."/>
    <s v="Admin"/>
    <x v="0"/>
    <n v="4"/>
    <n v="0"/>
    <n v="0"/>
    <m/>
    <n v="1"/>
  </r>
  <r>
    <s v="Purchasing"/>
    <s v="Purchasing - General"/>
    <s v="PWS-New"/>
    <s v="SC"/>
    <s v="N/A"/>
    <x v="1"/>
    <s v="PAH-22"/>
    <s v="View Customisation"/>
    <s v="User must be able to customise their view."/>
    <s v="User"/>
    <x v="1"/>
    <n v="3"/>
    <n v="0"/>
    <n v="0"/>
    <m/>
    <n v="1"/>
  </r>
  <r>
    <s v="Purchasing"/>
    <s v="Purchasing - General"/>
    <s v="PWS-New"/>
    <s v="KS"/>
    <s v="N/A"/>
    <x v="1"/>
    <s v="PAH-23"/>
    <s v="Commitment Balance"/>
    <s v="User must be able to run a system-generated commitment balance to show value of selected order outstanding after deducting payments associated with that order. Drillable to show list of payments applied to selected order."/>
    <s v="User"/>
    <x v="1"/>
    <n v="3"/>
    <n v="0"/>
    <n v="0"/>
    <m/>
    <n v="1"/>
  </r>
  <r>
    <s v="Purchasing"/>
    <s v="Purchasing - General"/>
    <s v="SOP Review"/>
    <s v="SC"/>
    <s v="N/A"/>
    <x v="1"/>
    <s v="PAH-24"/>
    <s v="Approved suppliers"/>
    <s v="System must provide all users with a list of approved suppliers within the system so that users can see if the supplier is already set up, whether or not the supplier is linked to their department."/>
    <s v="Users"/>
    <x v="1"/>
    <n v="3"/>
    <n v="0"/>
    <n v="0"/>
    <m/>
    <n v="1"/>
  </r>
  <r>
    <s v="Purchasing"/>
    <s v="Purchasing - General"/>
    <s v="Data.Gov"/>
    <s v="LW"/>
    <s v="N/A"/>
    <x v="1"/>
    <s v="PAH-25"/>
    <s v="Link to Scanned Documents"/>
    <s v="The system's Purchase order Processing (POP) and Account Payable (AP) capability should enable the maintainance of an approval hierarchy and anable the linking of scanned documents to relevant transactions."/>
    <m/>
    <x v="0"/>
    <n v="4"/>
    <n v="0"/>
    <n v="0"/>
    <m/>
    <n v="1"/>
  </r>
  <r>
    <s v="Purchasing"/>
    <s v="Quote requests"/>
    <s v="PWS-New"/>
    <s v="SC"/>
    <s v="N/A"/>
    <x v="1"/>
    <s v="PAI-01"/>
    <s v="Quote requests - Issuance"/>
    <s v="User must be able to creates quote requests, and email or fax requests directly from the same screen to vendors."/>
    <s v="User"/>
    <x v="1"/>
    <n v="3"/>
    <n v="0"/>
    <n v="0"/>
    <m/>
    <n v="1"/>
  </r>
  <r>
    <s v="Purchasing"/>
    <s v="Quote requests"/>
    <s v="PWS-New"/>
    <s v="SC"/>
    <s v="N/A"/>
    <x v="1"/>
    <s v="PAI-02"/>
    <s v="Quote requests - Response Tracking"/>
    <s v="System must track vendors' responses to quote requests."/>
    <s v="User"/>
    <x v="1"/>
    <n v="3"/>
    <n v="0"/>
    <n v="0"/>
    <m/>
    <n v="1"/>
  </r>
  <r>
    <s v="Purchasing"/>
    <s v="On-Screen Reporting"/>
    <s v="PWS-Pos"/>
    <s v="KS"/>
    <s v="N/A"/>
    <x v="1"/>
    <s v="PAJ-01"/>
    <s v="Search"/>
    <s v="System must provide powerful search functionality, incorporating wildcards and multiple parameters, with the ability to export to Excel."/>
    <s v="User"/>
    <x v="0"/>
    <n v="4"/>
    <n v="0"/>
    <n v="0"/>
    <m/>
    <n v="1"/>
  </r>
  <r>
    <s v="Purchasing"/>
    <s v="On-Screen Reporting"/>
    <s v="PWS-New"/>
    <s v="SC"/>
    <s v="N/A"/>
    <x v="1"/>
    <s v="PAJ-02"/>
    <s v="Dashboard"/>
    <s v="System must provide on-screen 'at-a-glance' P2P management reporting - enabling view of what's in the pipeline, what's unapproved, what's being held up."/>
    <s v="User"/>
    <x v="0"/>
    <n v="4"/>
    <n v="0"/>
    <n v="0"/>
    <m/>
    <n v="1"/>
  </r>
  <r>
    <s v="Purchasing"/>
    <s v="Goods Receipting"/>
    <s v="Ad-Hoc"/>
    <s v="SC"/>
    <s v="N/A"/>
    <x v="1"/>
    <s v="PAK-01"/>
    <s v="Releasing Newer Invoices"/>
    <s v="System must enable the release a newer invoice without releasing the prior invoice relating to the same lines of the same order (e.g. Commissioning team)."/>
    <m/>
    <x v="1"/>
    <n v="3"/>
    <n v="0"/>
    <n v="0"/>
    <m/>
    <n v="1"/>
  </r>
  <r>
    <s v="Staff Payroll"/>
    <s v="Salary Journal "/>
    <s v="SOP"/>
    <s v="SC"/>
    <s v="v2.0.docx"/>
    <x v="1"/>
    <s v="SPA-01"/>
    <s v="Payroll Data Upload"/>
    <s v="Finance system user must be able to upload payroll data received from the payroll provider (Ceridian)."/>
    <m/>
    <x v="0"/>
    <n v="4"/>
    <n v="0"/>
    <n v="0"/>
    <m/>
    <n v="1"/>
  </r>
  <r>
    <s v="Staff Payroll"/>
    <s v="Salary Journal "/>
    <s v="SOP"/>
    <s v="SC"/>
    <s v="v2.0.docx"/>
    <x v="1"/>
    <s v="SPA-02"/>
    <s v="Payroll Data Reconciliation"/>
    <s v="System must enable the automatic identification during payroll upload process of any differences between the HR Payroll and finance system data sets."/>
    <m/>
    <x v="0"/>
    <n v="4"/>
    <n v="0"/>
    <n v="0"/>
    <m/>
    <n v="1"/>
  </r>
  <r>
    <s v="Staff Payroll"/>
    <s v="Salary Journal "/>
    <s v="SOP"/>
    <s v="SC"/>
    <s v="v2.0.docx"/>
    <x v="1"/>
    <s v="SPA-03"/>
    <s v="Salary Data Balance Sheet Reconciliation"/>
    <s v="System must enable a reconciliation of salary values held in Balance Sheet to payroll data."/>
    <m/>
    <x v="0"/>
    <n v="4"/>
    <n v="0"/>
    <n v="0"/>
    <m/>
    <n v="1"/>
  </r>
  <r>
    <s v="Strategic"/>
    <s v="Control of Budget"/>
    <s v="TWS - LW Notes"/>
    <s v="LW"/>
    <s v="N/A"/>
    <x v="1"/>
    <s v="CBA-01"/>
    <s v="Control of Budget"/>
    <s v="System should alert user attempting to raise a PO where cost centre budget limits are exceeded."/>
    <m/>
    <x v="0"/>
    <n v="4"/>
    <n v="0"/>
    <n v="0"/>
    <s v="Moved from Tendering (LW)."/>
    <n v="1"/>
  </r>
  <r>
    <s v="Technical"/>
    <s v="Sundry"/>
    <s v="SOP Review"/>
    <s v="SC"/>
    <s v="N/A"/>
    <x v="1"/>
    <s v="TCA-01"/>
    <s v="Citrix compatibility"/>
    <s v="System (including any expenses system) must be compatible with Citrix to make it easier to work away from your desk. E.g. working from home or taking laptops to meetings and therefore being able to provide further information immediately when requested and hearings staff often do this work of site."/>
    <s v="KD"/>
    <x v="0"/>
    <n v="4"/>
    <n v="0"/>
    <n v="0"/>
    <m/>
    <n v="1"/>
  </r>
  <r>
    <s v="Technical"/>
    <s v="Technical"/>
    <s v="KG objv's"/>
    <s v="KG"/>
    <s v="N/A"/>
    <x v="1"/>
    <s v="TEC-04"/>
    <s v="Bottomline Interlinks"/>
    <s v="System must enable interlinks with Bottomline C Series Direct debit System."/>
    <m/>
    <x v="0"/>
    <n v="4"/>
    <n v="0"/>
    <n v="0"/>
    <m/>
    <n v="1"/>
  </r>
  <r>
    <s v="Technical"/>
    <s v="Technical"/>
    <s v="KG objv's"/>
    <s v="KG"/>
    <s v="N/A"/>
    <x v="1"/>
    <s v="TEC-05"/>
    <s v="Online Banking Interlinks"/>
    <s v="System must enable interlinks with Bank of Scotland Online Banking (Corporate Online)."/>
    <m/>
    <x v="0"/>
    <n v="4"/>
    <n v="0"/>
    <n v="0"/>
    <m/>
    <n v="1"/>
  </r>
  <r>
    <s v="Usability"/>
    <s v="Sundry"/>
    <s v="SOP Review"/>
    <s v="SC"/>
    <s v="N/A"/>
    <x v="1"/>
    <s v="USA-01"/>
    <s v="Accessibility of policies"/>
    <s v="System must provide access to policies and procedures from within the system, via a link, instead of having to access them from another system."/>
    <s v="JC"/>
    <x v="1"/>
    <n v="3"/>
    <n v="0"/>
    <n v="0"/>
    <m/>
    <n v="1"/>
  </r>
  <r>
    <s v="Usability"/>
    <s v="Sundry"/>
    <s v="SOP Review"/>
    <s v="SC"/>
    <s v="N/A"/>
    <x v="1"/>
    <s v="USA-03"/>
    <s v="Help Function"/>
    <s v="System must provide a help function which contains FAQs."/>
    <s v="Users"/>
    <x v="1"/>
    <n v="3"/>
    <n v="0"/>
    <n v="0"/>
    <m/>
    <n v="1"/>
  </r>
  <r>
    <s v="Usability"/>
    <s v="Sundry"/>
    <s v="SOP Review"/>
    <s v="SC"/>
    <s v="N/A"/>
    <x v="1"/>
    <s v="USA-05"/>
    <s v="Control of system functions"/>
    <s v="System security settings should limit access of functions based on users groups across the systems to ensure complete control and segregation of duties."/>
    <s v="SC"/>
    <x v="0"/>
    <n v="4"/>
    <n v="0"/>
    <n v="0"/>
    <m/>
    <n v="1"/>
  </r>
  <r>
    <s v="Usability"/>
    <s v="Sundry"/>
    <s v="SOP Review"/>
    <s v="SC"/>
    <s v="N/A"/>
    <x v="1"/>
    <s v="USA-06"/>
    <s v="Report functionality"/>
    <s v="System should enable users to design their own reports within the system allowing access to the information they need at a clikc of a button."/>
    <s v="CO"/>
    <x v="0"/>
    <n v="4"/>
    <n v="0"/>
    <n v="0"/>
    <m/>
    <n v="1"/>
  </r>
  <r>
    <s v="Usability"/>
    <s v="Sundry"/>
    <s v="SOP Review"/>
    <s v="SC"/>
    <s v="N/A"/>
    <x v="1"/>
    <s v="USA-07"/>
    <s v="Viewing of POS"/>
    <s v="System should enable users to view the purchase order and or invoice that corresponds to a transaction directly from the P&amp;L side of the accounts system."/>
    <m/>
    <x v="0"/>
    <n v="4"/>
    <n v="0"/>
    <n v="0"/>
    <m/>
    <n v="1"/>
  </r>
  <r>
    <s v="Tendering"/>
    <s v="Audit"/>
    <s v="TWS - Must Have"/>
    <s v="DR"/>
    <s v="N/A"/>
    <x v="2"/>
    <s v="TDA-01"/>
    <s v="Exception Reporting"/>
    <s v="System must provide exception reporting functionality to satisfy audit checks. Checklist of reports provided at Appendix 3."/>
    <m/>
    <x v="2"/>
    <n v="2"/>
    <n v="0"/>
    <n v="0"/>
    <m/>
    <n v="1"/>
  </r>
  <r>
    <s v="Tendering"/>
    <s v="Audit"/>
    <s v="TWS - Neg"/>
    <s v="DR"/>
    <s v="N/A"/>
    <x v="2"/>
    <s v="TDA-02"/>
    <s v="Quotation Compliance"/>
    <s v="System must provide control over quotation/tender process compliance. Must be able to quickly check whether quotations for requirements in excess of £10K/£25K have been sought."/>
    <m/>
    <x v="2"/>
    <n v="2"/>
    <n v="0"/>
    <n v="0"/>
    <m/>
    <n v="1"/>
  </r>
  <r>
    <s v="Tendering"/>
    <s v="Contract"/>
    <s v="TWS - Neg"/>
    <s v="DR"/>
    <s v="N/A"/>
    <x v="2"/>
    <s v="TDB-01"/>
    <s v="Limited exposure of contract opportunities  "/>
    <s v="System must facilitate the advertisement of contracts: a) to encourage competition and new suppliers and b) to ensure openness and transparency."/>
    <m/>
    <x v="2"/>
    <n v="2"/>
    <n v="0"/>
    <n v="0"/>
    <m/>
    <n v="1"/>
  </r>
  <r>
    <s v="Tendering"/>
    <s v="Document Preparation"/>
    <s v="TWS - Must Have"/>
    <s v="DR"/>
    <s v="N/A"/>
    <x v="2"/>
    <s v="TDC-01"/>
    <s v="Workflow"/>
    <s v="System must guide users through the Pre-Qualification Questionnaires (PQQ) and Invitation to Tender (ITT) preparation process highlighting the various essential elements that need to be included. This must accord to GDC guidance - standard functionality."/>
    <m/>
    <x v="2"/>
    <n v="2"/>
    <n v="0"/>
    <n v="0"/>
    <m/>
    <n v="1"/>
  </r>
  <r>
    <s v="Tendering"/>
    <s v="Document Preparation"/>
    <s v="TWS - Must Have"/>
    <s v="DR"/>
    <s v="N/A"/>
    <x v="2"/>
    <s v="TDC-02"/>
    <s v="PQQ Template"/>
    <s v="System must provide a standard PQQ Template (based on the Cabinet Office standard) that can be stored and used multiple times (copy and amend) and has the flexibility to allow questions to be added or rearranged to suit the particular job in hand.  "/>
    <m/>
    <x v="2"/>
    <n v="2"/>
    <n v="0"/>
    <n v="0"/>
    <m/>
    <n v="1"/>
  </r>
  <r>
    <s v="Tendering"/>
    <s v="Document Preparation"/>
    <s v="TWS - Must Have"/>
    <s v="DR"/>
    <s v="N/A"/>
    <x v="2"/>
    <s v="TDC-03"/>
    <s v="ITT Template"/>
    <s v="System must provide standard ITT Templates for both single stage and two stage tendering that can be stored and used multiple times and has the flexibility to allow elements to be added and/or rearranged to suit the particular job in hand."/>
    <m/>
    <x v="2"/>
    <n v="2"/>
    <n v="0"/>
    <n v="0"/>
    <m/>
    <n v="1"/>
  </r>
  <r>
    <s v="Tendering"/>
    <s v="Document Preparation"/>
    <s v="TWS - Must Have"/>
    <s v="DR"/>
    <s v="N/A"/>
    <x v="2"/>
    <s v="TDC-04"/>
    <s v="Evaluation Tool Weighting"/>
    <s v="System must provide an evaluation tool which helps user (e.g. via prompts that help how to determine evaluation questions) to create robust PQQ and ITT evaluation models with the option to set scores with or without percentage weightings."/>
    <m/>
    <x v="2"/>
    <n v="2"/>
    <n v="0"/>
    <n v="0"/>
    <m/>
    <n v="1"/>
  </r>
  <r>
    <s v="Tendering"/>
    <s v="Document Preparation"/>
    <s v="TWS - Must Have"/>
    <s v="DR"/>
    <s v="N/A"/>
    <x v="2"/>
    <s v="TDC-05"/>
    <s v="Evaluation Tool Consolidation"/>
    <s v="System must provide an evaluation tool that supports both single and multiple evaluators and consolidates scores in order to assist in shortlisting successful suppliers and move to the ITT/contract award stage. "/>
    <m/>
    <x v="2"/>
    <n v="2"/>
    <n v="0"/>
    <n v="0"/>
    <m/>
    <n v="1"/>
  </r>
  <r>
    <s v="Tendering"/>
    <s v="General"/>
    <s v="SOP Review"/>
    <s v="SC"/>
    <s v="N/A"/>
    <x v="2"/>
    <s v="TDD-01"/>
    <s v="Tendering checklist"/>
    <s v="System must incorporate a device such as tick boxes that asks a series of questions regarding the breaching of tendering limits that oblige the user to consider whether they have conformed to tendering procedures."/>
    <m/>
    <x v="1"/>
    <n v="3"/>
    <n v="0"/>
    <n v="0"/>
    <s v="Amended priority (LW)."/>
    <n v="1"/>
  </r>
  <r>
    <s v="Tendering"/>
    <s v="General"/>
    <s v="TWS - LW Notes"/>
    <s v="LW"/>
    <s v="N/A"/>
    <x v="2"/>
    <s v="TDD-02"/>
    <s v="Exception Reporting"/>
    <s v="System must provide control over tendering contract compliance through exception reporting."/>
    <m/>
    <x v="2"/>
    <n v="2"/>
    <n v="0"/>
    <n v="0"/>
    <m/>
    <n v="1"/>
  </r>
  <r>
    <s v="Tendering"/>
    <s v="General"/>
    <s v="TWS - LW Notes"/>
    <s v="LW"/>
    <s v="N/A"/>
    <x v="2"/>
    <s v="TDD-04"/>
    <s v="Concurrent Supplier Tendering"/>
    <s v="System should indicate where a potential supplier is already tendering for other contract with GDC."/>
    <s v="JC"/>
    <x v="2"/>
    <n v="2"/>
    <n v="0"/>
    <n v="0"/>
    <m/>
    <n v="1"/>
  </r>
  <r>
    <s v="Tendering"/>
    <s v="General"/>
    <s v="TWS - LW Notes"/>
    <s v="LW"/>
    <s v="N/A"/>
    <x v="2"/>
    <s v="TDD-05"/>
    <s v="Contracts Library"/>
    <s v="System must enable the maintenance of a contracts library."/>
    <m/>
    <x v="2"/>
    <n v="2"/>
    <n v="0"/>
    <n v="0"/>
    <m/>
    <n v="1"/>
  </r>
  <r>
    <s v="Tendering"/>
    <s v="General"/>
    <s v="TWS - LW Notes"/>
    <s v="LW"/>
    <s v="N/A"/>
    <x v="2"/>
    <s v="TDD-06"/>
    <s v="Conformance to Regulations"/>
    <s v="System must conform to 2015 regulations regarding tendering process."/>
    <m/>
    <x v="2"/>
    <n v="2"/>
    <n v="0"/>
    <n v="0"/>
    <m/>
    <n v="1"/>
  </r>
  <r>
    <s v="Tendering"/>
    <s v="General"/>
    <s v="TWS - LW Notes"/>
    <s v="LW"/>
    <s v="N/A"/>
    <x v="2"/>
    <s v="TDD-08"/>
    <s v="Terms &amp; Conditions"/>
    <s v="System must incorporate the consideration of contract terms and conditions in tendering process."/>
    <m/>
    <x v="2"/>
    <n v="2"/>
    <n v="0"/>
    <n v="0"/>
    <m/>
    <n v="1"/>
  </r>
  <r>
    <s v="Tendering"/>
    <s v="General"/>
    <s v="TWS - LW Notes"/>
    <s v="LW"/>
    <s v="N/A"/>
    <x v="2"/>
    <s v="TDD-09"/>
    <s v="Request for Quotation"/>
    <s v="System must enable user to select Request For Quotation (RFQ) route rather than full tender process. (The request for quotations is a procurement method that is used for small value procurements of readily available off-the-shelf goods, small value construction works, or small value services procurements. This procurement method does not require the preparation of tender documents to the same extent as open tendering, request for proposals or two-stage tendering. The invitations are not complex, and this method is considered non-competitive because the procuring entity determines which contractors, suppliers or service providers to request quotations from as long as a minimum of three are invited.)"/>
    <m/>
    <x v="2"/>
    <n v="2"/>
    <n v="0"/>
    <n v="0"/>
    <m/>
    <n v="1"/>
  </r>
  <r>
    <s v="Tendering"/>
    <s v="General"/>
    <s v="TWS - LW Notes"/>
    <s v="LW"/>
    <s v="N/A"/>
    <x v="2"/>
    <s v="TDD-10"/>
    <s v="Scalability"/>
    <s v="System must be appropriate to the degree of usage. The cost of licences must be justified by business need. There are currently only 3 users who manage the tender process for their areas (Guy Rubin; Jessica Rothnie; Keith Geraghty)."/>
    <m/>
    <x v="2"/>
    <n v="2"/>
    <n v="0"/>
    <n v="0"/>
    <m/>
    <n v="1"/>
  </r>
  <r>
    <s v="Tendering"/>
    <s v="General"/>
    <s v="TWS - LW Notes"/>
    <s v="LW"/>
    <s v="N/A"/>
    <x v="2"/>
    <s v="TDD-11"/>
    <s v="Drawdown"/>
    <s v="System must distinguish between a one-off contract (PO over £10k = must get quotation) and drawdown from a PO."/>
    <m/>
    <x v="2"/>
    <n v="2"/>
    <n v="0"/>
    <n v="0"/>
    <m/>
    <n v="1"/>
  </r>
  <r>
    <s v="Tendering"/>
    <s v="Overarching Requirement"/>
    <s v="TWS - Must Have"/>
    <s v="DR"/>
    <s v="N/A"/>
    <x v="2"/>
    <s v="TDE-01"/>
    <s v="Standardised Processes"/>
    <s v="System must provide an electronic tender management system that supports (via workflow functionality) the whole source to contract award process with standardised processes and standardised documentation. Users to be guided through purchasing/tendering process via a workflow that ensures adherence to GDC's procurement policy, interfacing with PO and contract management systems."/>
    <m/>
    <x v="2"/>
    <n v="2"/>
    <n v="0"/>
    <n v="0"/>
    <m/>
    <n v="1"/>
  </r>
  <r>
    <s v="Tendering"/>
    <s v="Reporting"/>
    <s v="TWS - Must Have"/>
    <s v="DR"/>
    <s v="N/A"/>
    <x v="2"/>
    <s v="TDF-01"/>
    <s v="Report Design"/>
    <s v="System must enable Administration User to design own reports, through easy to use reporting functionality."/>
    <m/>
    <x v="2"/>
    <n v="2"/>
    <n v="0"/>
    <n v="0"/>
    <m/>
    <n v="1"/>
  </r>
  <r>
    <s v="Tendering"/>
    <s v="Reporting"/>
    <s v="TWS - Reports"/>
    <s v="DR"/>
    <s v="N/A"/>
    <x v="2"/>
    <s v="TDF-02"/>
    <s v="Supplier Spend"/>
    <s v="System must generate a report on spend with individual suppliers within user-defined date parameters in order to:_x000a_- Identify opportunities to negotiate volume pricing._x000a_- Identify orders that are divided up to avoid procurement rules."/>
    <m/>
    <x v="2"/>
    <n v="2"/>
    <n v="0"/>
    <n v="0"/>
    <m/>
    <n v="1"/>
  </r>
  <r>
    <s v="Tendering"/>
    <s v="Reporting"/>
    <s v="TWS - Reports"/>
    <s v="DR"/>
    <s v="N/A"/>
    <x v="2"/>
    <s v="TDF-03"/>
    <s v="Orders by Category"/>
    <s v="System must generate a report on value of orders raised against category/expenditure codes in order to:_x000a_- Identify mis-coding._x000a_- Identify opportunities to aggregate demands, opportunities to negotiate volume pricing._x000a_- Identify contract items ordered off-contract."/>
    <m/>
    <x v="2"/>
    <n v="2"/>
    <n v="0"/>
    <n v="0"/>
    <m/>
    <n v="1"/>
  </r>
  <r>
    <s v="Tendering"/>
    <s v="Reporting"/>
    <s v="TWS - Reports"/>
    <s v="DR"/>
    <s v="N/A"/>
    <x v="2"/>
    <s v="TDF-04"/>
    <s v="Orders by Department"/>
    <s v="System must generate a report on orders raised by department within date parameters."/>
    <m/>
    <x v="2"/>
    <n v="2"/>
    <n v="0"/>
    <n v="0"/>
    <m/>
    <n v="1"/>
  </r>
  <r>
    <s v="Tendering"/>
    <s v="Reporting"/>
    <s v="TWS - Reports"/>
    <s v="DR"/>
    <s v="N/A"/>
    <x v="2"/>
    <s v="TDF-05"/>
    <s v="Supplier by Department"/>
    <s v="System must generate a report on orders raised by supplier or by department within user-defined date parameters."/>
    <m/>
    <x v="2"/>
    <n v="2"/>
    <n v="0"/>
    <n v="0"/>
    <m/>
    <n v="1"/>
  </r>
  <r>
    <s v="Tendering"/>
    <s v="Reporting"/>
    <s v="TWS - Reports"/>
    <s v="DR"/>
    <s v="N/A"/>
    <x v="2"/>
    <s v="TDF-06"/>
    <s v="Post Invoice Orders"/>
    <s v="System must generate a report on orders raised after invoices received – this will mean recording the invoice date as well as invoice received date, in order to:_x000a_- Identifies non-compliant departments and individuals._x000a_- Impact on budget visibility."/>
    <m/>
    <x v="2"/>
    <n v="2"/>
    <n v="0"/>
    <n v="0"/>
    <m/>
    <n v="1"/>
  </r>
  <r>
    <s v="Tendering"/>
    <s v="Reporting"/>
    <s v="TWS - Reports"/>
    <s v="DR"/>
    <s v="N/A"/>
    <x v="2"/>
    <s v="TDF-07"/>
    <s v="New Suppliers"/>
    <s v="System must generate a report on number of new suppliers created in a given period."/>
    <m/>
    <x v="2"/>
    <n v="2"/>
    <n v="0"/>
    <n v="0"/>
    <m/>
    <n v="1"/>
  </r>
  <r>
    <s v="Tendering"/>
    <s v="Reporting"/>
    <s v="TWS - Reports"/>
    <s v="DR"/>
    <s v="N/A"/>
    <x v="2"/>
    <s v="TDF-08"/>
    <s v="Unused Suppliers"/>
    <s v="System must generate a report on suppliers not used in a given period in order to:_x000a_- Remove dead data._x000a_- Perform supplier management."/>
    <m/>
    <x v="2"/>
    <n v="2"/>
    <n v="0"/>
    <n v="0"/>
    <m/>
    <n v="1"/>
  </r>
  <r>
    <s v="Tendering"/>
    <s v="Reporting"/>
    <s v="TWS - Reports"/>
    <s v="DR"/>
    <s v="N/A"/>
    <x v="2"/>
    <s v="TDF-09"/>
    <s v="Invoice Discrepancies"/>
    <s v="System must generate a report on number of invoices received with discrepancies within user-defined date parameters."/>
    <m/>
    <x v="2"/>
    <n v="2"/>
    <n v="0"/>
    <n v="0"/>
    <m/>
    <n v="1"/>
  </r>
  <r>
    <s v="Tendering"/>
    <s v="Reporting"/>
    <s v="TWS - Reports"/>
    <s v="DR"/>
    <s v="N/A"/>
    <x v="2"/>
    <s v="TDF-10"/>
    <s v="Contract Monitoring - Order Value"/>
    <s v="System must generate a report on number/value of orders raised against contracts within user-defined date parameters."/>
    <m/>
    <x v="2"/>
    <n v="2"/>
    <n v="0"/>
    <n v="0"/>
    <m/>
    <n v="1"/>
  </r>
  <r>
    <s v="Tendering"/>
    <s v="Reporting"/>
    <s v="TWS - Reports"/>
    <s v="DR"/>
    <s v="N/A"/>
    <x v="2"/>
    <s v="TDF-11"/>
    <s v="Contract Monitoring - Invoice Mis-matching"/>
    <s v="System must generate a report on invoice to contract price mis-matching within user-defined date parameters. System must oblige those placing orders to actually agree a price with the supplier."/>
    <m/>
    <x v="2"/>
    <n v="2"/>
    <n v="0"/>
    <n v="0"/>
    <m/>
    <n v="1"/>
  </r>
  <r>
    <s v="Tendering"/>
    <s v="Tender"/>
    <s v="TWS - Neg"/>
    <s v="DR"/>
    <s v="N/A"/>
    <x v="2"/>
    <s v="TDG-01"/>
    <s v="Enhanced evaluation criteria"/>
    <s v="System must guide and prompt users to consider appropriate evaluation criteria for PQQs and ITTs."/>
    <m/>
    <x v="2"/>
    <n v="2"/>
    <n v="0"/>
    <n v="0"/>
    <m/>
    <n v="1"/>
  </r>
  <r>
    <s v="Tendering"/>
    <s v="Tender"/>
    <s v="TWS - Neg"/>
    <s v="DR"/>
    <s v="N/A"/>
    <x v="2"/>
    <s v="TDG-03"/>
    <s v="Specifications"/>
    <s v="System must prompt users to include basic information such as contract start and finish dates, and discourage specifications that are too prescriptive (whic might favour certain suppliers)."/>
    <m/>
    <x v="2"/>
    <n v="2"/>
    <n v="0"/>
    <n v="0"/>
    <m/>
    <n v="1"/>
  </r>
  <r>
    <s v="Tendering"/>
    <s v="Tender"/>
    <s v="TWS - Neg"/>
    <s v="DR"/>
    <s v="N/A"/>
    <x v="2"/>
    <s v="TDG-04"/>
    <s v="Tender process is not secure"/>
    <s v="System must have a secure tenderbox that cannot be accessed until the closing date has been reached and when it is reached will distribute tender submissions to members of the evaluation panel."/>
    <m/>
    <x v="2"/>
    <n v="2"/>
    <n v="0"/>
    <n v="0"/>
    <m/>
    <n v="1"/>
  </r>
  <r>
    <s v="Tendering"/>
    <s v="Tender Advertising"/>
    <s v="TWS - Must Have"/>
    <s v="DR"/>
    <s v="N/A"/>
    <x v="2"/>
    <s v="TDG-05"/>
    <s v="Notice Streaming"/>
    <s v="System must help individuals (via prompts) to prepare notices (advertised contracts over £50k) and stream (upload) completed notices through to advertising media such as Contracts Finder and the GDC's own public website. The process must conform to the GDC's Procurement Policy which stipulates that any procurement exercise for a contract valued in excess of £50,000 should be publically advertised, and that any contract exceeding £172K must be advertised."/>
    <m/>
    <x v="2"/>
    <n v="2"/>
    <n v="0"/>
    <n v="0"/>
    <m/>
    <n v="1"/>
  </r>
  <r>
    <s v="Tendering"/>
    <s v="Tenderbox Management"/>
    <s v="TWS - Must Have"/>
    <s v="DR"/>
    <s v="N/A"/>
    <x v="2"/>
    <s v="TDH-01"/>
    <s v="Online Document Library"/>
    <s v="System must provide an on-line facility which allows supplier requests (supplier downloads PQQ and submits) to participate in a procurement exercise and transmission of tender documentation (issue and receipt) to be managed electronically. Should include a document library to store and share standardised documentation and a secure mailbox."/>
    <m/>
    <x v="2"/>
    <n v="2"/>
    <n v="0"/>
    <n v="0"/>
    <m/>
    <n v="1"/>
  </r>
  <r>
    <s v="Tendering"/>
    <s v="Tenderbox Management"/>
    <s v="TWS - Must Have"/>
    <s v="DR"/>
    <s v="N/A"/>
    <x v="2"/>
    <s v="TDI-01"/>
    <s v="Document Management"/>
    <s v="Systemust enable the management of: PQQs, requests for quotations, request for tenders, one to one and one to many question responses. Must include the ability to share responses to questions from one supplier to all supliers - automatically."/>
    <m/>
    <x v="2"/>
    <n v="2"/>
    <n v="0"/>
    <n v="0"/>
    <m/>
    <n v="1"/>
  </r>
  <r>
    <s v="Tendering"/>
    <s v="Tenderbox Management"/>
    <s v="TWS - Must Have"/>
    <s v="DR"/>
    <s v="N/A"/>
    <x v="2"/>
    <s v="TDI-02"/>
    <s v="Unrestricted Document Types"/>
    <s v="System must be capable of uploading and exchanging both the GDC's and supplier's documentation with no restriction on types of documents that can be uploaded."/>
    <m/>
    <x v="2"/>
    <n v="2"/>
    <n v="0"/>
    <n v="0"/>
    <m/>
    <n v="1"/>
  </r>
  <r>
    <s v="Tendering"/>
    <s v="Tenderbox Management"/>
    <s v="TWS - Must Have"/>
    <s v="DR"/>
    <s v="N/A"/>
    <x v="2"/>
    <s v="TDI-03"/>
    <s v="Security"/>
    <s v="System must be accessible by nominated multiple users with security roles that controls permissions. A contract management security role will enable such users to review previous contracts."/>
    <m/>
    <x v="2"/>
    <n v="2"/>
    <n v="0"/>
    <n v="0"/>
    <m/>
    <n v="1"/>
  </r>
  <r>
    <s v="Tendering"/>
    <s v="Tenderbox Management"/>
    <s v="TWS - Must Have"/>
    <s v="DR"/>
    <s v="N/A"/>
    <x v="2"/>
    <s v="TDI-04"/>
    <s v="Received Tender Accessibility"/>
    <s v="System must have a tender receipt box that can be set to close at specific times with tender submissions not accessible until tender closing time has passed."/>
    <m/>
    <x v="2"/>
    <n v="2"/>
    <n v="0"/>
    <n v="0"/>
    <m/>
    <n v="1"/>
  </r>
  <r>
    <s v="Tendering"/>
    <s v="Tenderbox Management"/>
    <s v="TWS - Must Have"/>
    <s v="DR"/>
    <s v="N/A"/>
    <x v="2"/>
    <s v="TDI-05"/>
    <s v="Evaluation Criteria Usage"/>
    <s v="System must enable users to evaluate and score suppliers using the criteria already agreed and then award contract, preventing the introduction of new criteria."/>
    <m/>
    <x v="2"/>
    <n v="2"/>
    <n v="0"/>
    <n v="0"/>
    <m/>
    <n v="1"/>
  </r>
  <r>
    <s v="Tendering"/>
    <s v="Tenderbox Management"/>
    <s v="TWS - Must Have"/>
    <s v="DR"/>
    <s v="N/A"/>
    <x v="2"/>
    <s v="TDI-06"/>
    <s v="Activity Log Audit"/>
    <s v="System must be secure so that the whole process must be fully auditable with an activity log of all documentation: GDC user, supplier and system activity."/>
    <m/>
    <x v="2"/>
    <n v="2"/>
    <n v="0"/>
    <n v="0"/>
    <m/>
    <n v="1"/>
  </r>
  <r>
    <s v="Reporting"/>
    <s v="Conduct PO Report "/>
    <s v="SOP"/>
    <s v="SC"/>
    <s v="v2.0.docx"/>
    <x v="3"/>
    <s v="RPA-01"/>
    <s v="Conduct reporting"/>
    <s v="System must enable the creation of a report that shows purcahse order information for a specfic template / department. Must inlcuded PO number / Value / reciepted / o/s value / invoiced / date raised / owner (to mirror report currently produced manually."/>
    <s v="SC"/>
    <x v="0"/>
    <n v="4"/>
    <n v="0"/>
    <n v="0"/>
    <m/>
    <n v="1"/>
  </r>
  <r>
    <s v="Reporting"/>
    <s v="Invoice KPI's "/>
    <s v="SOP"/>
    <s v="SC"/>
    <s v="v2.0.docx"/>
    <x v="3"/>
    <s v="RPB-01"/>
    <s v="KPI report"/>
    <s v="System must provide a report showing invoice information including date / registered date / submitted dated / paid date / payment terms etc to mirror report currently done manually."/>
    <s v="SC"/>
    <x v="0"/>
    <n v="4"/>
    <n v="0"/>
    <n v="0"/>
    <m/>
    <n v="1"/>
  </r>
  <r>
    <s v="Reporting"/>
    <s v="General"/>
    <s v="Bus. Case"/>
    <s v="SC"/>
    <s v="N/A"/>
    <x v="3"/>
    <s v="RPC-01"/>
    <s v="Automated Reporting"/>
    <s v="System must enable automated reporting."/>
    <s v="Admin"/>
    <x v="0"/>
    <n v="4"/>
    <n v="0"/>
    <n v="0"/>
    <m/>
    <n v="1"/>
  </r>
  <r>
    <s v="Reporting "/>
    <s v="General"/>
    <s v="SOP Review"/>
    <s v="SC"/>
    <s v="N/A"/>
    <x v="3"/>
    <s v="RPC-02"/>
    <s v="Real time visability"/>
    <s v="System must enble user to run reports as and when required giving them up to date information as and when they require it."/>
    <s v="LC"/>
    <x v="1"/>
    <n v="3"/>
    <n v="0"/>
    <n v="0"/>
    <m/>
    <n v="1"/>
  </r>
  <r>
    <s v="Reporting "/>
    <s v="General"/>
    <s v="SOP Review"/>
    <s v="SC"/>
    <s v="N/A"/>
    <x v="3"/>
    <s v="RPC-03"/>
    <s v="Dashboards"/>
    <s v="System must provide customisable dashboards for individuals providing them with the reports they use most often that they can refresh when they want."/>
    <s v="LC"/>
    <x v="1"/>
    <n v="3"/>
    <n v="0"/>
    <n v="0"/>
    <m/>
    <n v="1"/>
  </r>
  <r>
    <s v="Reporting "/>
    <s v="General"/>
    <s v="SOP Review"/>
    <s v="SC"/>
    <s v="N/A"/>
    <x v="3"/>
    <s v="RPC-04"/>
    <s v="Line Management Changes"/>
    <s v="System must enable easy amendment of authorisation routes to reflect changes in reporting lines within the organisation."/>
    <s v="JC"/>
    <x v="1"/>
    <n v="3"/>
    <n v="0"/>
    <n v="0"/>
    <m/>
    <n v="1"/>
  </r>
  <r>
    <s v="Reporting "/>
    <s v="General"/>
    <s v="SOP Review"/>
    <s v="SC"/>
    <s v="N/A"/>
    <x v="3"/>
    <s v="RPC-06"/>
    <s v="Chart of Accounts"/>
    <s v="System must generate a readily available list of the account codes / account names  / items available in the system to allow Budget Holders to check the codes more easily."/>
    <s v="RS"/>
    <x v="1"/>
    <n v="3"/>
    <n v="0"/>
    <n v="0"/>
    <m/>
    <n v="1"/>
  </r>
  <r>
    <s v="Reporting "/>
    <s v="General"/>
    <s v="SOP Review"/>
    <s v="SC"/>
    <s v="N/A"/>
    <x v="3"/>
    <s v="RPC-07"/>
    <s v="Supplier Spend"/>
    <s v="System must provide a report showing spend by supplier based on account codes and departments rather than supplier itself, e.g. how much of the Legals Assessors' budget has been spent by a particular supplier in a given month."/>
    <s v="AS"/>
    <x v="0"/>
    <n v="4"/>
    <n v="0"/>
    <n v="0"/>
    <m/>
    <n v="1"/>
  </r>
  <r>
    <s v="Reporting "/>
    <s v="General"/>
    <s v="SOP Review"/>
    <s v="SC"/>
    <s v="N/A"/>
    <x v="3"/>
    <s v="RPC-08"/>
    <s v="Case Costs"/>
    <s v="Users can input case codes and see how much has been spent on that case / the value of POS raised for that case / and the invoices relating to those POS"/>
    <s v="LMR"/>
    <x v="0"/>
    <n v="4"/>
    <n v="0"/>
    <n v="0"/>
    <m/>
    <n v="1"/>
  </r>
  <r>
    <s v="Reporting "/>
    <s v="General"/>
    <s v="SOP Review"/>
    <s v="SC"/>
    <s v="N/A"/>
    <x v="3"/>
    <s v="RPC-09"/>
    <s v="Customisation"/>
    <s v="Finance Users must be able to build and modify reports as and when required."/>
    <s v="SC"/>
    <x v="0"/>
    <n v="4"/>
    <n v="0"/>
    <n v="0"/>
    <m/>
    <n v="1"/>
  </r>
  <r>
    <s v="Reporting "/>
    <s v="General"/>
    <s v="SOP Review"/>
    <s v="SC"/>
    <s v="N/A"/>
    <x v="3"/>
    <s v="RPC-10"/>
    <s v="Self Service reports"/>
    <s v="Users must have access to reports which they can filter and refresh themselves for more up to date and real time information."/>
    <s v="BH"/>
    <x v="0"/>
    <n v="4"/>
    <n v="0"/>
    <n v="0"/>
    <m/>
    <n v="1"/>
  </r>
  <r>
    <s v="Reporting "/>
    <s v="General"/>
    <s v="SOP Review"/>
    <s v="SC"/>
    <s v="N/A"/>
    <x v="3"/>
    <s v="RPC-11"/>
    <s v="HR management Accounts"/>
    <s v="System must produce a report that breaks down budgets into various sections of the departments, e.g. HR budget broken down into L&amp;D / Pensions / Recruitment."/>
    <s v="SC"/>
    <x v="0"/>
    <n v="4"/>
    <n v="0"/>
    <n v="0"/>
    <m/>
    <n v="1"/>
  </r>
  <r>
    <s v="Reporting "/>
    <s v="General"/>
    <s v="SWOT_x000a_(SC email 25/08)"/>
    <s v="SC"/>
    <s v="N/A"/>
    <x v="3"/>
    <s v="RPC-12"/>
    <s v="Reports requiring improved accuracy"/>
    <s v="System must produce reports on Invoice KPIs and Conduct (FTP Commissioning) POs."/>
    <s v="Admin"/>
    <x v="0"/>
    <n v="4"/>
    <n v="0"/>
    <n v="0"/>
    <m/>
    <n v="1"/>
  </r>
  <r>
    <s v="Reporting "/>
    <s v="General"/>
    <s v="SWOT_x000a_(SC email 25/08)"/>
    <s v="SC"/>
    <s v="N/A"/>
    <x v="3"/>
    <s v="RPC-13"/>
    <s v="Tendering Reports"/>
    <s v="System must be able to generate the reports related to Purchase Orders and Tendering that are defined in Appendix 3."/>
    <s v="Admin"/>
    <x v="0"/>
    <n v="4"/>
    <n v="0"/>
    <n v="0"/>
    <m/>
    <n v="1"/>
  </r>
  <r>
    <s v="Reporting "/>
    <s v="General"/>
    <s v="SWOT_x000a_(SC email 25/08)"/>
    <s v="SC"/>
    <s v="N/A"/>
    <x v="3"/>
    <s v="RPC-14"/>
    <s v="Better Decisions / Improved reporting"/>
    <s v="System must enable Budget Holders as well as Finance users to carry out real-time reporting between the month end reports."/>
    <s v="Admin"/>
    <x v="0"/>
    <n v="4"/>
    <n v="0"/>
    <n v="0"/>
    <m/>
    <n v="1"/>
  </r>
  <r>
    <s v="Reporting "/>
    <s v="General"/>
    <s v="LW"/>
    <s v="LW"/>
    <s v="N/A"/>
    <x v="3"/>
    <s v="RPC-15"/>
    <s v="Transaction Reporting"/>
    <s v="System must enable transaction reporting by project, activity or account code."/>
    <s v="Admin"/>
    <x v="0"/>
    <n v="4"/>
    <n v="0"/>
    <n v="0"/>
    <m/>
    <n v="1"/>
  </r>
  <r>
    <s v="Reporting "/>
    <s v="Purchasing - General"/>
    <s v="PWS-Neg"/>
    <s v="SC"/>
    <s v="N/A"/>
    <x v="3"/>
    <s v="RPH-01"/>
    <s v="Formated Excel Export"/>
    <s v="System must provide clear formatting of reports exported to Excel, automatically delimiting data in Excel in the same structure as the source data."/>
    <s v="Finance User"/>
    <x v="0"/>
    <n v="4"/>
    <n v="0"/>
    <n v="0"/>
    <m/>
    <n v="1"/>
  </r>
  <r>
    <s v="Reporting "/>
    <s v="Purchasing - General"/>
    <s v="PWS-Neg"/>
    <s v="SC"/>
    <s v="N/A"/>
    <x v="3"/>
    <s v="RPH-02"/>
    <s v="Reporting Licenses"/>
    <s v="System must provide an adequate number of reporting licenses."/>
    <s v="Finance User"/>
    <x v="0"/>
    <n v="4"/>
    <n v="0"/>
    <n v="0"/>
    <m/>
    <n v="1"/>
  </r>
  <r>
    <s v="Reporting "/>
    <s v="Purchasing - General"/>
    <s v="PWS-Neg"/>
    <s v="SC"/>
    <s v="N/A"/>
    <x v="3"/>
    <s v="RPH-03"/>
    <s v="Report Validation"/>
    <s v="System must provide a validation that all data records that should be returned by query are included on reports."/>
    <s v="Finance User"/>
    <x v="0"/>
    <n v="4"/>
    <n v="0"/>
    <n v="0"/>
    <m/>
    <n v="1"/>
  </r>
  <r>
    <s v="Reporting "/>
    <s v="Purchasing - General"/>
    <s v="PWS-Neg"/>
    <s v="SC"/>
    <s v="N/A"/>
    <x v="3"/>
    <s v="RPH-04"/>
    <s v="Report Writing Capability"/>
    <s v="Reports must be easy to write/amend by user."/>
    <s v="Finance User"/>
    <x v="0"/>
    <n v="4"/>
    <n v="0"/>
    <n v="0"/>
    <m/>
    <n v="1"/>
  </r>
  <r>
    <s v="Expenses"/>
    <s v="Staff/Volunteer/Member Expenses "/>
    <s v="SOP"/>
    <s v="SC"/>
    <s v="v2.0.docx"/>
    <x v="4"/>
    <s v="EXA-01"/>
    <s v="Automated Claims"/>
    <s v="System must automatically enter items on expenses claim when paying for them by credit / debit card or by taking a photo of a receipt on a smart phone."/>
    <s v="HB"/>
    <x v="1"/>
    <n v="3"/>
    <n v="0"/>
    <n v="0"/>
    <s v="Tried to write one generic expenses requirment for ITT (SC)."/>
    <n v="1"/>
  </r>
  <r>
    <s v="Expenses"/>
    <s v="Staff/Volunteer/Member Expenses "/>
    <s v="SOP"/>
    <s v="SC"/>
    <s v="v2.0.docx"/>
    <x v="4"/>
    <s v="EXA-02"/>
    <s v="Auto completion"/>
    <s v="System must automtically complete certain aspects of form such as account code / T2 code based on the name of staff member."/>
    <s v="HB"/>
    <x v="1"/>
    <n v="3"/>
    <n v="0"/>
    <n v="0"/>
    <m/>
    <n v="1"/>
  </r>
  <r>
    <s v="Expenses"/>
    <s v="Staff/Volunteer/Member Expenses "/>
    <s v="SOP"/>
    <s v="SC"/>
    <s v="v2.0.docx"/>
    <x v="4"/>
    <s v="EXA-03"/>
    <s v="Auto total"/>
    <s v="System must automatically total up the expense claim to avoid errors."/>
    <s v="HB"/>
    <x v="0"/>
    <n v="4"/>
    <n v="0"/>
    <n v="0"/>
    <m/>
    <n v="1"/>
  </r>
  <r>
    <s v="Expenses"/>
    <s v="Staff/Volunteer/Member Expenses "/>
    <s v="SOP"/>
    <s v="SC"/>
    <s v="v2.0.docx"/>
    <x v="4"/>
    <s v="EXA-04"/>
    <s v="Auditable Checks"/>
    <s v="System must record an auditable trail of who checked the claims within finance."/>
    <s v="HB"/>
    <x v="0"/>
    <n v="4"/>
    <n v="0"/>
    <n v="0"/>
    <m/>
    <n v="1"/>
  </r>
  <r>
    <s v="Expenses"/>
    <s v="Credit Cards "/>
    <s v="SOP"/>
    <s v="SC"/>
    <s v="v2.0.docx"/>
    <x v="4"/>
    <s v="EXB-01"/>
    <s v="Analysis Completion"/>
    <s v="System must automatically enter spending information onto an analysis form based on the information received via electronic statements."/>
    <s v="Card Holders"/>
    <x v="1"/>
    <n v="3"/>
    <n v="0"/>
    <n v="0"/>
    <m/>
    <n v="1"/>
  </r>
  <r>
    <s v="Expenses"/>
    <s v="Credit Cards "/>
    <s v="SOP"/>
    <s v="SC"/>
    <s v="v2.0.docx"/>
    <x v="4"/>
    <s v="EXB-02"/>
    <s v="Coding of Spend"/>
    <s v="System must autofill account codes based on the type of spend on the credit cards but these must be editable."/>
    <s v="Card Holders"/>
    <x v="1"/>
    <n v="3"/>
    <n v="0"/>
    <n v="0"/>
    <m/>
    <n v="1"/>
  </r>
  <r>
    <s v="Expenses"/>
    <s v="Credit Cards "/>
    <s v="SOP"/>
    <s v="SC"/>
    <s v="v2.0.docx"/>
    <x v="4"/>
    <s v="EXB-03"/>
    <s v="Electronic Authoristion"/>
    <s v="System must enable the analysis of spend to be authorised electronically by card holder and then (via workflow) by budget holder showing clear autdit trail."/>
    <s v="DB"/>
    <x v="0"/>
    <n v="4"/>
    <n v="0"/>
    <n v="0"/>
    <m/>
    <n v="1"/>
  </r>
  <r>
    <s v="Expenses"/>
    <s v="Credit Cards "/>
    <s v="SOP"/>
    <s v="SC"/>
    <s v="v2.0.docx"/>
    <x v="4"/>
    <s v="EXB-04"/>
    <s v="Electronic Checking"/>
    <s v="System must enable electronic sign-off of checks made to  analysis forms by finance staff."/>
    <s v="DB"/>
    <x v="0"/>
    <n v="4"/>
    <n v="0"/>
    <n v="0"/>
    <m/>
    <n v="1"/>
  </r>
  <r>
    <s v="Expenses"/>
    <s v="Credit Cards "/>
    <s v="SOP"/>
    <s v="SC"/>
    <s v="v2.0.docx"/>
    <x v="4"/>
    <s v="EXB-05"/>
    <s v="Scanned Receipts"/>
    <s v="System must enable electronic scanned receipts / email confrimations to be attached to analysis form."/>
    <s v="DB"/>
    <x v="0"/>
    <n v="4"/>
    <n v="0"/>
    <n v="0"/>
    <m/>
    <n v="1"/>
  </r>
  <r>
    <s v="Expenses"/>
    <s v="Members return of payroll "/>
    <s v="SOP"/>
    <s v="SC"/>
    <s v="v2.0.docx"/>
    <x v="4"/>
    <s v="EXC-01"/>
    <s v="Direct Reports"/>
    <s v="System must enable Moorepay to enter information direct into system (instead of GDC having to download reports to Excel and prepare a journal to then import)."/>
    <s v="TA"/>
    <x v="2"/>
    <n v="2"/>
    <n v="0"/>
    <n v="0"/>
    <s v="Amended Priority (No 'Would Have's' to be included) (SC)."/>
    <n v="1"/>
  </r>
  <r>
    <s v="Expenses"/>
    <s v="Form Functionality"/>
    <s v="SC Interview"/>
    <s v="LW"/>
    <s v="N/A"/>
    <x v="4"/>
    <s v="EXD-01"/>
    <s v="Automated Data Entry"/>
    <s v="Finance user must be able to generate payment without having to re-enter data."/>
    <m/>
    <x v="0"/>
    <n v="4"/>
    <n v="0"/>
    <n v="0"/>
    <m/>
    <n v="1"/>
  </r>
  <r>
    <s v="Expenses"/>
    <s v="Form Functionality"/>
    <s v="SC Interview"/>
    <s v="LW"/>
    <s v="N/A"/>
    <x v="4"/>
    <s v="EXD-02"/>
    <s v="Acces Via Browser"/>
    <s v="System must enable claimant to access the system remotely using a web-interface via IE, Chrome and Firefox browsers on Windows, Apple iOS and Android platforms."/>
    <m/>
    <x v="0"/>
    <n v="4"/>
    <n v="0"/>
    <n v="0"/>
    <m/>
    <n v="1"/>
  </r>
  <r>
    <s v="Expenses"/>
    <s v="Form Functionality"/>
    <s v="SC Interview"/>
    <s v="LW"/>
    <s v="N/A"/>
    <x v="4"/>
    <s v="EXD-03"/>
    <s v="Data Transfer"/>
    <s v="Transfer of data between claimant and Finance must be secure."/>
    <m/>
    <x v="0"/>
    <n v="4"/>
    <n v="0"/>
    <n v="0"/>
    <m/>
    <n v="1"/>
  </r>
  <r>
    <s v="Expenses"/>
    <s v="Form Functionality"/>
    <s v="SC Interview"/>
    <s v="LW"/>
    <s v="N/A"/>
    <x v="4"/>
    <s v="EXD-04"/>
    <s v="Expenses Limits"/>
    <s v="System must enable entry of limits (according to expenses policy) requiring tick box confirmation of prior approval to exceed limit where limit exceeded."/>
    <m/>
    <x v="0"/>
    <n v="4"/>
    <n v="0"/>
    <n v="0"/>
    <m/>
    <n v="1"/>
  </r>
  <r>
    <s v="Expenses"/>
    <s v="Form Functionality"/>
    <s v="SC Interview"/>
    <s v="LW"/>
    <s v="N/A"/>
    <x v="4"/>
    <s v="EXD-05"/>
    <s v="Attachments"/>
    <s v="System must be able to receive attachments that have been scanned or are images created using a camera on a mobile device, but must also account for provision of hard copy receipts as an alternative to scanned receipts."/>
    <m/>
    <x v="0"/>
    <n v="4"/>
    <n v="0"/>
    <n v="0"/>
    <m/>
    <n v="1"/>
  </r>
  <r>
    <s v="Expenses"/>
    <s v="Form Functionality"/>
    <s v="SC Interview"/>
    <s v="LW"/>
    <s v="N/A"/>
    <x v="4"/>
    <s v="EXD-06"/>
    <s v="Internal And External"/>
    <s v="System must account for claims where the claimant is both internal and external (i.e. different forms must be used)."/>
    <m/>
    <x v="0"/>
    <n v="4"/>
    <n v="0"/>
    <n v="0"/>
    <m/>
    <n v="1"/>
  </r>
  <r>
    <s v="Expenses"/>
    <s v="Form Functionality"/>
    <s v="SC Interview"/>
    <s v="LW"/>
    <s v="N/A"/>
    <x v="4"/>
    <s v="EXD-07"/>
    <s v="Bespoke Forms"/>
    <s v="System must provide 3 bespoke user entry formats. "/>
    <m/>
    <x v="0"/>
    <n v="4"/>
    <n v="0"/>
    <n v="0"/>
    <m/>
    <n v="1"/>
  </r>
  <r>
    <s v="Expenses"/>
    <s v="Form Functionality"/>
    <s v="SC Interview"/>
    <s v="LW"/>
    <s v="N/A"/>
    <x v="4"/>
    <s v="EXD-08"/>
    <s v="Data Export to Excel - Moorepay"/>
    <s v="Data from the system must be exportable to Excel in a user defined format, enabling uploading to Moorepay software with minimal user intervention."/>
    <m/>
    <x v="0"/>
    <n v="4"/>
    <n v="0"/>
    <n v="0"/>
    <m/>
    <n v="1"/>
  </r>
  <r>
    <s v="Expenses"/>
    <s v="Form Functionality"/>
    <s v="SC Interview"/>
    <s v="LW"/>
    <s v="N/A"/>
    <x v="4"/>
    <s v="EXD-09"/>
    <s v="Attendance Validation"/>
    <s v="System must enable a validation of expenses due by enabling claimant to search for meeting and date before clicking 'Add expenses', completing form and attaching scanned receipts."/>
    <m/>
    <x v="0"/>
    <n v="4"/>
    <n v="0"/>
    <n v="0"/>
    <s v="This requirement is linked to the Associates Contract Management project (LW)."/>
    <n v="1"/>
  </r>
  <r>
    <s v="Expenses"/>
    <s v="Form Functionality"/>
    <s v="SC Interview"/>
    <s v="LW"/>
    <s v="N/A"/>
    <x v="4"/>
    <s v="EXD-10"/>
    <s v="Limits Validation"/>
    <s v="System must display a validation dialogue where claim exceeds limit. User must account for valid reason for exceeding limit and Finance must be able to report on this."/>
    <m/>
    <x v="0"/>
    <n v="4"/>
    <n v="0"/>
    <n v="0"/>
    <m/>
    <n v="1"/>
  </r>
  <r>
    <s v="Expenses"/>
    <s v="Form Functionality"/>
    <s v="SC Interview"/>
    <s v="LW"/>
    <s v="N/A"/>
    <x v="4"/>
    <s v="EXD-11"/>
    <s v="Expenses Reporting"/>
    <s v="System must provide a report in order to generate payment that shows expenses and fees submitted during a defined period."/>
    <m/>
    <x v="0"/>
    <n v="4"/>
    <n v="0"/>
    <n v="0"/>
    <m/>
    <n v="1"/>
  </r>
  <r>
    <s v="Expenses"/>
    <s v="Form Functionality"/>
    <s v="SC Interview"/>
    <s v="LW"/>
    <s v="N/A"/>
    <x v="4"/>
    <s v="EXD-12"/>
    <s v="Associate Maintenance"/>
    <s v="System must enable 400-500 Member/Associate users to be set up and maintained on CRM (note that Hearings Associates are already set up on CRM)."/>
    <m/>
    <x v="0"/>
    <n v="4"/>
    <n v="0"/>
    <n v="0"/>
    <m/>
    <n v="1"/>
  </r>
  <r>
    <s v="Expenses"/>
    <s v="Form Functionality"/>
    <s v="SC Interview"/>
    <s v="LW"/>
    <s v="N/A"/>
    <x v="4"/>
    <s v="EXD-13"/>
    <s v="Data Export to Excel - Expenses"/>
    <s v="Data from the system must be exportable to Excel in a user defined format, enabling uploading of expenses details to GDC external website, including detail to the level of journey start and destination and reason for journey (for example)."/>
    <m/>
    <x v="0"/>
    <n v="4"/>
    <n v="0"/>
    <n v="0"/>
    <m/>
    <n v="1"/>
  </r>
  <r>
    <s v="Expenses"/>
    <s v="Form Functionality"/>
    <s v="SC Interview"/>
    <s v="LW"/>
    <s v="N/A"/>
    <x v="4"/>
    <s v="EXD-14"/>
    <s v="Meeting Type Selection"/>
    <s v="Expenses entry form must provide dropdown enabling selection of meeting type which automatically applies the associated cost code."/>
    <m/>
    <x v="0"/>
    <n v="4"/>
    <n v="0"/>
    <n v="0"/>
    <m/>
    <n v="1"/>
  </r>
  <r>
    <s v="Expenses"/>
    <s v="Form Functionality"/>
    <s v="SC Interview"/>
    <s v="LW"/>
    <s v="N/A"/>
    <x v="4"/>
    <s v="EXD-15"/>
    <s v="Allowances Update"/>
    <s v="Expenses entry form must enable System Administrator update of allowances rates fields for: car mileage; accomodation and subsistance."/>
    <m/>
    <x v="0"/>
    <n v="4"/>
    <n v="0"/>
    <n v="0"/>
    <m/>
    <n v="1"/>
  </r>
  <r>
    <s v="Expenses"/>
    <s v="Form Functionality"/>
    <s v="SC Interview"/>
    <s v="LW"/>
    <s v="N/A"/>
    <x v="4"/>
    <s v="EXD-16"/>
    <s v="Fee Day Entry"/>
    <s v="Expenses entry form must enable entry of fees days and reading/report writing days sub-divided to half days."/>
    <m/>
    <x v="0"/>
    <n v="4"/>
    <n v="0"/>
    <n v="0"/>
    <m/>
    <n v="1"/>
  </r>
  <r>
    <s v="Expenses"/>
    <s v="Form Functionality"/>
    <s v="SC Interview"/>
    <s v="LW"/>
    <s v="N/A"/>
    <x v="4"/>
    <s v="EXD-17"/>
    <s v="Expense Line Amendment"/>
    <s v="Finance user must be able to amend the value of a line within the expenses claim and enter an explanatory note that will appear in the remittance."/>
    <m/>
    <x v="0"/>
    <n v="4"/>
    <n v="0"/>
    <n v="0"/>
    <m/>
    <n v="1"/>
  </r>
  <r>
    <s v="Expenses"/>
    <s v="Form Functionality"/>
    <s v="Associates"/>
    <s v="LW"/>
    <s v="N/A"/>
    <x v="4"/>
    <s v="EXD-18"/>
    <s v="Receipt Image"/>
    <s v="Expenses system must receive receipt image attachment to email (Council Member iPad configuration to be adjusted to enable image capture and attachment to email)."/>
    <m/>
    <x v="0"/>
    <n v="4"/>
    <n v="0"/>
    <n v="0"/>
    <m/>
    <n v="1"/>
  </r>
  <r>
    <s v="Expenses"/>
    <s v="Form Functionality"/>
    <s v="Associates"/>
    <s v="LW"/>
    <s v="N/A"/>
    <x v="4"/>
    <s v="EXD-19"/>
    <s v="Claim Referencing"/>
    <s v="Expenses remittance advice must quote claim reference number(s) in order to enable claimant to match payment to claim."/>
    <m/>
    <x v="0"/>
    <n v="4"/>
    <n v="0"/>
    <n v="0"/>
    <m/>
    <n v="1"/>
  </r>
  <r>
    <s v="Expenses"/>
    <s v="Form Functionality"/>
    <s v="Associates"/>
    <s v="LW"/>
    <s v="N/A"/>
    <x v="4"/>
    <s v="EXD-20"/>
    <s v="Adequate Narrative Entry"/>
    <s v="Expense form must provide adequate space to enter detailed narrative on subsistence (400 characters)."/>
    <m/>
    <x v="0"/>
    <n v="4"/>
    <n v="0"/>
    <n v="0"/>
    <m/>
    <n v="1"/>
  </r>
  <r>
    <s v="Expenses"/>
    <s v="Form Functionality"/>
    <s v="Associates"/>
    <s v="LW"/>
    <s v="N/A"/>
    <x v="4"/>
    <s v="EXD-21"/>
    <s v="Image File Guidance"/>
    <s v="Expense system must provide on-screen guidance on acceptable image file types."/>
    <m/>
    <x v="0"/>
    <n v="4"/>
    <n v="0"/>
    <n v="0"/>
    <m/>
    <n v="1"/>
  </r>
  <r>
    <s v="Expenses"/>
    <s v="Form Functionality"/>
    <s v="Associates"/>
    <s v="LW"/>
    <s v="N/A"/>
    <x v="4"/>
    <s v="EXD-22"/>
    <s v="Entry Lines"/>
    <s v="Expense form must enable up to 30 separate entry lines per claim."/>
    <m/>
    <x v="0"/>
    <n v="4"/>
    <n v="0"/>
    <n v="0"/>
    <m/>
    <n v="1"/>
  </r>
  <r>
    <s v="Expenses"/>
    <s v="Form Functionality"/>
    <s v="Associates"/>
    <s v="LW"/>
    <s v="N/A"/>
    <x v="4"/>
    <s v="EXD-23"/>
    <s v="Hard Copy Receipts"/>
    <s v="Expense process must account for users who can only submit hard copy receipts."/>
    <m/>
    <x v="0"/>
    <n v="4"/>
    <n v="0"/>
    <n v="0"/>
    <m/>
    <n v="1"/>
  </r>
  <r>
    <s v="Expenses"/>
    <s v="Form Functionality"/>
    <s v="Associates"/>
    <s v="LW"/>
    <s v="N/A"/>
    <x v="4"/>
    <s v="EXD-24"/>
    <s v="Simplicity of Use"/>
    <s v="Expense form must be easy to understand."/>
    <m/>
    <x v="0"/>
    <n v="4"/>
    <n v="0"/>
    <n v="0"/>
    <m/>
    <n v="1"/>
  </r>
  <r>
    <s v="Expenses"/>
    <s v="Form Functionality"/>
    <s v="Associates"/>
    <s v="LW"/>
    <s v="N/A"/>
    <x v="4"/>
    <s v="EXD-25"/>
    <s v="Fee Not Associated With Attendance"/>
    <s v="Expense form must enable claim for expenses not related to panel attendance, e.g. training day; appraisals."/>
    <m/>
    <x v="0"/>
    <n v="4"/>
    <n v="0"/>
    <n v="0"/>
    <m/>
    <n v="1"/>
  </r>
  <r>
    <s v="Expenses"/>
    <s v="Form Functionality"/>
    <s v="Associates"/>
    <s v="LW"/>
    <s v="N/A"/>
    <x v="4"/>
    <s v="EXD-26"/>
    <s v="Non-Attendance Fee"/>
    <s v="Expense form must enable claim for meeting non-attendance or where meeting finished early (and fee is potentially reduced)."/>
    <m/>
    <x v="0"/>
    <n v="4"/>
    <n v="0"/>
    <n v="0"/>
    <m/>
    <n v="1"/>
  </r>
  <r>
    <s v="Expenses"/>
    <s v="Form Functionality"/>
    <s v="Associates"/>
    <s v="LW"/>
    <s v="N/A"/>
    <x v="4"/>
    <s v="EXD-27"/>
    <s v="Payment Scheduling"/>
    <s v="Payment scheduling must conform to column H."/>
    <m/>
    <x v="0"/>
    <n v="4"/>
    <n v="0"/>
    <n v="0"/>
    <m/>
    <n v="1"/>
  </r>
  <r>
    <s v="Expenses"/>
    <s v="Form Functionality"/>
    <s v="Associates"/>
    <s v="LW"/>
    <s v="N/A"/>
    <x v="4"/>
    <s v="EXD-28"/>
    <s v="Moorepay"/>
    <s v="External Members' fees (Group D) must be sent (via interface) to Moorepay for payment."/>
    <m/>
    <x v="0"/>
    <n v="4"/>
    <n v="0"/>
    <n v="0"/>
    <m/>
    <n v="1"/>
  </r>
  <r>
    <s v="Expenses"/>
    <s v="Members Accruals "/>
    <s v="SOP"/>
    <s v="SC"/>
    <s v="v2.0.docx"/>
    <x v="4"/>
    <s v="MAA-01"/>
    <s v="Automatic Accrual"/>
    <s v="System must automatically generate an accrual journal at the end of a period for any unclaimed expenses and fees that have missed the payment cut off point before month end."/>
    <m/>
    <x v="0"/>
    <n v="4"/>
    <n v="0"/>
    <n v="0"/>
    <m/>
    <n v="1"/>
  </r>
  <r>
    <s v="Asset &amp; Configuration Management"/>
    <s v="Configuration Management"/>
    <s v="Data.Gov"/>
    <s v="LW"/>
    <s v="N/A"/>
    <x v="5"/>
    <s v="AMA-01"/>
    <s v="Configuration Management"/>
    <s v="The Supplier shall record, maintain and verify configuration information regarding each of the configuration items required to deliver the service / system, detailing the attributes and the history of each configuration item and the relationship between items."/>
    <m/>
    <x v="0"/>
    <n v="4"/>
    <n v="0"/>
    <n v="0"/>
    <m/>
    <n v="1"/>
  </r>
  <r>
    <s v="Asset &amp; Configuration Management"/>
    <s v="Software Licensing"/>
    <s v="Data.Gov"/>
    <s v="LW"/>
    <s v="N/A"/>
    <x v="5"/>
    <s v="AMA-02"/>
    <s v="Software Licensing"/>
    <s v="The Supplier shall ensure that all software products used within the system are properly licensed, and are at all times used within the terms of their respective licensing agreements."/>
    <m/>
    <x v="0"/>
    <n v="4"/>
    <n v="0"/>
    <n v="0"/>
    <m/>
    <n v="1"/>
  </r>
  <r>
    <s v="Change Management"/>
    <s v="Transition Planning"/>
    <s v="Data.Gov"/>
    <s v="LW"/>
    <s v="N/A"/>
    <x v="5"/>
    <s v="CMA-01"/>
    <s v="Transition Planning"/>
    <s v="The Supplier shall cooperate with the GDC and any and all of the GDC's other existing and/or future contractor(s) in transitioning the Service / system to another contractor at the end of the Contract, should the GDC wish it."/>
    <m/>
    <x v="0"/>
    <n v="4"/>
    <n v="0"/>
    <n v="0"/>
    <m/>
    <n v="1"/>
  </r>
  <r>
    <s v="Data Management"/>
    <s v="Data Cleansing"/>
    <s v="Data.Gov"/>
    <s v="LW"/>
    <s v="N/A"/>
    <x v="5"/>
    <s v="DMA-03"/>
    <s v="Data Cleansing"/>
    <s v="Upon import, the Finance System will perform: _x000a_- Validation (checking the data in fields is of the correct format and parameters) of the import data to preserve the integrity of the system and;_x000a_- Verification (checking the data complies with the business rules) to assure compliance with business rules and  policies."/>
    <m/>
    <x v="0"/>
    <n v="4"/>
    <n v="0"/>
    <n v="0"/>
    <m/>
    <n v="1"/>
  </r>
  <r>
    <s v="Data Management"/>
    <s v="Data Import/Export"/>
    <s v="Data.Gov"/>
    <s v="LW"/>
    <s v="N/A"/>
    <x v="5"/>
    <s v="DMA-04"/>
    <s v="Data Import/Export"/>
    <s v="The Supplier will provide the ability to import data from other systems (in standard formats such as XML, XLS, CSV) as requested by the GDC, and to synchronise with MS Dynamics CRM 2016 specified data including: payments; order; contract; Registrant; Associate; attendance record."/>
    <m/>
    <x v="0"/>
    <n v="4"/>
    <n v="0"/>
    <n v="0"/>
    <m/>
    <n v="1"/>
  </r>
  <r>
    <s v="Data Management"/>
    <s v="Data Records&amp; Retention"/>
    <s v="Data.Gov"/>
    <s v="LW"/>
    <s v="N/A"/>
    <x v="5"/>
    <s v="DMA-05"/>
    <s v="Data Records and Retention"/>
    <s v="The Finance System shall maintain a record of that data which originated in other systems and the original source of that data and shall retain data for 7 years from the date the transaction is entered."/>
    <m/>
    <x v="0"/>
    <n v="4"/>
    <n v="0"/>
    <n v="0"/>
    <m/>
    <n v="1"/>
  </r>
  <r>
    <s v="Data Management"/>
    <s v="Interfaces"/>
    <s v="Data.Gov"/>
    <s v="LW"/>
    <s v="N/A"/>
    <x v="5"/>
    <s v="DMA-06"/>
    <s v="Interfaces"/>
    <s v="The Supplier shall ensure that all interfaces and all of the functionality behind these are fully operational and available to their respective user groups based on the operating regime as a minimum._x000a__x000a_Maintenance for these interfaces will be an agreed maintenance period and frequency, which must be publicised in advance and a managed appropriately during the maintenance periods."/>
    <m/>
    <x v="0"/>
    <n v="4"/>
    <n v="0"/>
    <n v="0"/>
    <m/>
    <n v="1"/>
  </r>
  <r>
    <s v="Data Warehouse"/>
    <s v="Data Warehouse"/>
    <s v="Data.Gov"/>
    <s v="LW"/>
    <s v="N/A"/>
    <x v="5"/>
    <s v="DWA-01"/>
    <s v="Data Warehouse"/>
    <s v="The Supplier shall design, develop, test, implement, maintain and support the necessary interfaces to export data (including any necessary transformation) between the Finance System and one or more Data Warehouse."/>
    <m/>
    <x v="0"/>
    <n v="4"/>
    <n v="0"/>
    <n v="0"/>
    <m/>
    <n v="1"/>
  </r>
  <r>
    <s v="Integration"/>
    <s v="Workflow Management"/>
    <s v="Data.Gov"/>
    <s v="LW"/>
    <s v="N/A"/>
    <x v="5"/>
    <s v="IGA-01"/>
    <s v="Workflow Management"/>
    <s v="The system should support integrated workflow management. The package must be able to_x000a_- Define workflow based on rules or roles_x000a_- Assign event priorities_x000a_- Initiate workflows based on events or time_x000a_- E-mail systems integrated into the workflow management."/>
    <m/>
    <x v="0"/>
    <n v="4"/>
    <n v="0"/>
    <n v="0"/>
    <m/>
    <n v="1"/>
  </r>
  <r>
    <s v="Interfaces"/>
    <s v="Interface Enhancement"/>
    <s v="Data.Gov"/>
    <s v="LW"/>
    <s v="N/A"/>
    <x v="5"/>
    <s v="IFA-02"/>
    <s v="Interface Enhancement"/>
    <s v="The Supplier shall ensure that if an enhancement to an interface is required and a new version of the interface is provided, there is no impact on previous versions of that interface or on other interfaces used by External Systems."/>
    <m/>
    <x v="0"/>
    <n v="4"/>
    <n v="0"/>
    <n v="0"/>
    <m/>
    <n v="1"/>
  </r>
  <r>
    <s v="Interfaces"/>
    <s v="Interface Scope and Definition"/>
    <s v="Data.Gov"/>
    <s v="LW"/>
    <s v="N/A"/>
    <x v="5"/>
    <s v="IFA-03"/>
    <s v="Interface Scope and Definition"/>
    <s v="The Supplier (nominated as the Interface Owner by the GDC), shall design, build, test and deploy all interfaces necessary to meet the GDC's Requirements."/>
    <m/>
    <x v="0"/>
    <n v="4"/>
    <n v="0"/>
    <n v="0"/>
    <m/>
    <n v="1"/>
  </r>
  <r>
    <s v="Interfaces"/>
    <s v="Reporting Interface"/>
    <s v="Data.Gov"/>
    <s v="LW"/>
    <s v="N/A"/>
    <x v="5"/>
    <s v="IFA-04"/>
    <s v="Reporting Interface"/>
    <s v="The Supplier shall provide a capability to interface all Finance System components with the reporting capability."/>
    <m/>
    <x v="0"/>
    <n v="4"/>
    <n v="0"/>
    <n v="0"/>
    <m/>
    <n v="1"/>
  </r>
  <r>
    <s v="Knowledge Management"/>
    <s v="Documentation"/>
    <s v="Data.Gov"/>
    <s v="LW"/>
    <s v="N/A"/>
    <x v="5"/>
    <s v="KMA-01"/>
    <s v="Documentation"/>
    <s v="The Supplier shall provide written documentation to support the operational use of the Service in the form of user guidance, reference material and work instructions.  The Supplier shall maintain such documentation, updating as required any subsequent Service change."/>
    <m/>
    <x v="0"/>
    <n v="4"/>
    <n v="0"/>
    <n v="0"/>
    <m/>
    <n v="1"/>
  </r>
  <r>
    <s v="Knowledge Management"/>
    <s v="Training Programme"/>
    <s v="Data.Gov"/>
    <s v="LW"/>
    <s v="N/A"/>
    <x v="5"/>
    <s v="KMA-02"/>
    <s v="Training Programme"/>
    <s v="The Supplier shall work with the GDC to develop and implement a training programme that will deliver the requisite number of trained users, as agreed with the GDC, required to deliver services to customers in accordance with the agreed release plan. The Supplier shall work with the GDC to complete a training needs analysis. In conducting the training needs analysis, the Supplier shall consider:_x000a__x000a_(a) The relevant audience (GDC staff and their associated roles); _x000a_(b) The re-use of any existing systems, services or infrastructure;_x000a_(c) The existing and required capability of different staff in different roles; and_x000a_(d) the GDC's training objective(s)._x000a__x000a_The Supplier shall work with the GDC to develop a streamlined means of collecting feedback from training participants in order to measure training effectiveness; and to subsequently refine training content, materials and delivery._x000a__x000a_The Supplier must provide:_x000a_(1)  System Training prior to go live of the system; and _x000a_(2)  System Training in support of [third party users];_x000a_(3)  System Training in support of post go-live delivery of changes to business process and systems. "/>
    <m/>
    <x v="0"/>
    <n v="4"/>
    <n v="0"/>
    <n v="0"/>
    <m/>
    <n v="1"/>
  </r>
  <r>
    <s v="Legislative and Regulatory Compliance"/>
    <s v="Legal Compliance"/>
    <s v="Data.Gov"/>
    <s v="LW"/>
    <s v="N/A"/>
    <x v="5"/>
    <s v="LRA-01"/>
    <s v="Legal Compliance"/>
    <s v="The end to end process must be compliant with [relevant legal obligations for the GDC], including all components provided by the Supplier._x000a__x000a_The Supplier must have a capable Data Protection function."/>
    <m/>
    <x v="0"/>
    <n v="4"/>
    <n v="0"/>
    <n v="0"/>
    <s v="Getting clarification from Sally Cripps."/>
    <n v="1"/>
  </r>
  <r>
    <s v="Security"/>
    <s v="Authorisation"/>
    <s v="Data.Gov"/>
    <s v="LW"/>
    <s v="N/A"/>
    <x v="5"/>
    <s v="SCA-01"/>
    <s v="Authorisation"/>
    <s v="The system supports the GDC's user access / segration of duty requirements i.e. it supports set up of standard and group profiles. User rights can be granted at the following levels: group profiles, user profiles, per function, per field within a function"/>
    <m/>
    <x v="0"/>
    <n v="4"/>
    <n v="0"/>
    <n v="0"/>
    <s v="Modified wording."/>
    <n v="1"/>
  </r>
  <r>
    <s v="Security"/>
    <s v="Policies &amp; Accreditations"/>
    <s v="Data.Gov"/>
    <s v="LW"/>
    <s v="N/A"/>
    <x v="5"/>
    <s v="SCA-03"/>
    <s v="Policies &amp; Accreditations"/>
    <s v="The Supplier must have appropriate security policies and accreditations covering people property, technology, communications and partners in place and operational across its organisation and operating model."/>
    <m/>
    <x v="0"/>
    <n v="4"/>
    <n v="0"/>
    <n v="0"/>
    <m/>
    <n v="1"/>
  </r>
  <r>
    <s v="Service Architecture &amp; Design"/>
    <s v="Service Architecture"/>
    <s v="Data.Gov"/>
    <s v="LW"/>
    <s v="N/A"/>
    <x v="5"/>
    <s v="SAA-01"/>
    <s v="Service Architecture"/>
    <s v="The Supplier must provide and maintain high level and detailed descriptions of its Solution Architecture which clearly demonstrate how it will deliver the required services set out in the Functional and Non Functional Requirements Catalogue."/>
    <m/>
    <x v="0"/>
    <n v="4"/>
    <n v="0"/>
    <n v="0"/>
    <m/>
    <n v="1"/>
  </r>
  <r>
    <s v="Service Delivery &amp; Management"/>
    <s v="3rd Party Cooperation"/>
    <s v="Data.Gov"/>
    <s v="LW"/>
    <s v="N/A"/>
    <x v="5"/>
    <s v="SDA-01"/>
    <s v="3rd Party Cooperation"/>
    <s v="The Supplier must be open, co-operative and provide reasonable assistance to any third party providing services to the GDC."/>
    <m/>
    <x v="0"/>
    <n v="4"/>
    <n v="0"/>
    <n v="0"/>
    <m/>
    <n v="1"/>
  </r>
  <r>
    <s v="Service Delivery &amp; Management"/>
    <s v="Configuration Management"/>
    <s v="Data.Gov"/>
    <s v="LW"/>
    <s v="N/A"/>
    <x v="5"/>
    <s v="SDA-02"/>
    <s v="Configuration Management"/>
    <s v="The Supplier must strictly manage and control changes to Production Services in order to minimise the risk of Service disruption."/>
    <m/>
    <x v="0"/>
    <n v="4"/>
    <n v="0"/>
    <n v="0"/>
    <m/>
    <n v="1"/>
  </r>
  <r>
    <s v="Service Delivery &amp; Management"/>
    <s v="COTS (Commercial Off-the-shelf Components)"/>
    <s v="Data.Gov"/>
    <s v="LW"/>
    <s v="N/A"/>
    <x v="5"/>
    <s v="SDA-03"/>
    <s v="COTS (Commercial Off-the-shelf Components)"/>
    <s v="The Supplier shall utilise Commercial Off-The-Shelf (COTS) products, including software, where it is possible to do so to reduce system costs and to aid supportability without detriment to the delivery to the GDC."/>
    <m/>
    <x v="0"/>
    <n v="4"/>
    <n v="0"/>
    <n v="0"/>
    <m/>
    <n v="1"/>
  </r>
  <r>
    <s v="Service Delivery &amp; Management"/>
    <s v="Information Security Incident Management"/>
    <s v="Data.Gov"/>
    <s v="LW"/>
    <s v="N/A"/>
    <x v="5"/>
    <s v="SDA-05"/>
    <s v="Information Security Incident Management"/>
    <s v="The Supplier shall document and implement procedures to identify, report, investigate, assess and follow up on security incidents in a time-specific and timely manner. The Supplier shall engage closely with the GDC to communicate all relevant security incidents in a timely manner.  The Supplier shall securely hold documentation and audit information in suitable formats to enable later review and if necessary support criminal prosecution."/>
    <m/>
    <x v="0"/>
    <n v="4"/>
    <n v="0"/>
    <n v="0"/>
    <m/>
    <n v="1"/>
  </r>
  <r>
    <s v="Service Delivery &amp; Management"/>
    <s v="Integration"/>
    <s v="Data.Gov"/>
    <s v="LW"/>
    <s v="N/A"/>
    <x v="5"/>
    <s v="SDA-06"/>
    <s v="Integration"/>
    <s v="The Supplier shall integrate the software solution (the finance system including modules such as expenses) with the GDC's existing systems (CRM and any add-in modules related to the finance system such as expenses, tendering and reporting) wherever it is both viable and cost-effective to do so, in order to provide users with the functionality they require. The Supplier shall integrate systems with a view to achieving the greatest possible performance, reliability and simplicity of operating and maintaining the service for users."/>
    <m/>
    <x v="0"/>
    <n v="4"/>
    <n v="0"/>
    <n v="0"/>
    <s v="Modified wording."/>
    <n v="1"/>
  </r>
  <r>
    <s v="Service Delivery &amp; Management"/>
    <s v="Provide Design"/>
    <s v="Data.Gov"/>
    <s v="LW"/>
    <s v="N/A"/>
    <x v="5"/>
    <s v="SDA-07"/>
    <s v="Provide Design"/>
    <s v="The Supplier shall provide the design of the solution to the specified detail and time scale."/>
    <m/>
    <x v="0"/>
    <n v="4"/>
    <n v="0"/>
    <n v="0"/>
    <m/>
    <n v="1"/>
  </r>
  <r>
    <s v="Service Delivery &amp; Management"/>
    <s v="Service Desk"/>
    <s v="Data.Gov"/>
    <s v="LW"/>
    <s v="N/A"/>
    <x v="5"/>
    <s v="SDA-09"/>
    <s v="Service Desk"/>
    <s v="The Supplier shall provide a single point of contact function that shall be capable of handling and resolving Incidents, queries and requests from the GDC and other relevant Contractors within an agreed period."/>
    <m/>
    <x v="0"/>
    <n v="4"/>
    <n v="0"/>
    <n v="0"/>
    <m/>
    <n v="1"/>
  </r>
  <r>
    <s v="Service Delivery &amp; Management"/>
    <s v="Service Improvement"/>
    <s v="Data.Gov"/>
    <s v="LW"/>
    <s v="N/A"/>
    <x v="5"/>
    <s v="SDA-10"/>
    <s v="Service Improvement"/>
    <s v="The Supplier must at all times seek to improve its Services to the GDC._x000a__x000a_The Supplier must prepare and deliver a report to the Customer annually setting out details of any new Service Improvement opportunities._x000a__x000a_The GDC will determine if any changes should be made to the Services in accordance with the agreed Change Control Procedure._x000a__x000a_The Change Control Procedure is detailed as follows:_x000a_- All changes will go through a change control process and will be subject to an impact assessment and approvals process."/>
    <m/>
    <x v="0"/>
    <n v="4"/>
    <n v="0"/>
    <n v="0"/>
    <m/>
    <n v="1"/>
  </r>
  <r>
    <s v="Service Delivery &amp; Management"/>
    <s v="Supplier Management"/>
    <s v="Data.Gov"/>
    <s v="LW"/>
    <s v="N/A"/>
    <x v="5"/>
    <s v="SDA-12"/>
    <s v="Supplier Management"/>
    <s v="The Supplier shall manage and shall be accountable for its subcontractors, their actions and their compliance with the GDC's requirements and mandates."/>
    <m/>
    <x v="0"/>
    <n v="4"/>
    <n v="0"/>
    <n v="0"/>
    <m/>
    <n v="1"/>
  </r>
  <r>
    <s v="Service Delivery &amp; Management"/>
    <s v="Test Strategy, Approach and Planning"/>
    <s v="Data.Gov"/>
    <s v="LW"/>
    <s v="N/A"/>
    <x v="5"/>
    <s v="SDA-13"/>
    <s v="Test Strategy, Approach and Planning"/>
    <s v="The Supplier must agree a Test Strategy, Approach and Plan for testing, assuring and signing off its required services prior to the outset of any testing._x000a__x000a_"/>
    <m/>
    <x v="0"/>
    <n v="4"/>
    <n v="0"/>
    <n v="0"/>
    <m/>
    <n v="1"/>
  </r>
  <r>
    <s v="Service Delivery &amp; Management"/>
    <s v="Testing"/>
    <s v="Data.Gov"/>
    <s v="LW"/>
    <s v="N/A"/>
    <x v="5"/>
    <s v="SDA-14"/>
    <s v="Testing"/>
    <s v="The Supplier shall carry out testing during Service development and during the development of any subsequent major Service releases."/>
    <m/>
    <x v="0"/>
    <n v="4"/>
    <n v="0"/>
    <n v="0"/>
    <m/>
    <n v="1"/>
  </r>
  <r>
    <s v="Upgrades "/>
    <s v="Upgrade - Customised Functions"/>
    <s v="Cloud Host"/>
    <s v="KG"/>
    <s v="N/A"/>
    <x v="5"/>
    <s v="UPA-02"/>
    <s v="Upgrade - Customised Functions"/>
    <s v="Supplier must guarantee that systems will be upgraded without the customised functions of the system being compromised."/>
    <m/>
    <x v="0"/>
    <n v="4"/>
    <n v="0"/>
    <n v="0"/>
    <m/>
    <n v="1"/>
  </r>
  <r>
    <s v="Usability &amp; Accessibility"/>
    <s v="Intuitiveness"/>
    <s v="Data.Gov"/>
    <s v="LW"/>
    <s v="N/A"/>
    <x v="5"/>
    <s v="UAA-01"/>
    <s v="Intuitiveness"/>
    <s v="The Supplier shall design and implement the Service such that it is intuitive to use, and requires the user to have the minimum possible level of skill and experience with using technology, as confirmed through User Acceptance Testing."/>
    <m/>
    <x v="0"/>
    <n v="4"/>
    <n v="0"/>
    <n v="0"/>
    <m/>
    <n v="1"/>
  </r>
  <r>
    <s v="Usability &amp; Accessibility"/>
    <s v="Usability"/>
    <s v="Data.Gov"/>
    <s v="LW"/>
    <s v="N/A"/>
    <x v="5"/>
    <s v="UAA-02"/>
    <s v="Usability"/>
    <s v="The Supplier shall design and implement the Service to be both usable and user-friendly to the widest possible audience; including making sensible and cost-effective allowances for users with single-sensory impairments in accordance with the Equality Act 2010 and any additional/successor legislation."/>
    <m/>
    <x v="0"/>
    <n v="4"/>
    <n v="0"/>
    <n v="0"/>
    <m/>
    <n v="1"/>
  </r>
  <r>
    <s v="Asset &amp; Configuration Management"/>
    <s v="Configuration Management"/>
    <s v="Data.Gov"/>
    <s v="LW"/>
    <s v="N/A"/>
    <x v="6"/>
    <s v="AMA-01"/>
    <s v="Configuration Management"/>
    <s v="The Supplier shall record, maintain and verify configuration information regarding each of the configuration items required to deliver the service / system, detailing the attributes and the history of each configuration item and the relationship between items."/>
    <m/>
    <x v="0"/>
    <n v="4"/>
    <n v="0"/>
    <n v="0"/>
    <m/>
    <n v="1"/>
  </r>
  <r>
    <s v="Asset &amp; Configuration Management"/>
    <s v="Software Licensing"/>
    <s v="Data.Gov"/>
    <s v="LW"/>
    <s v="N/A"/>
    <x v="6"/>
    <s v="AMA-02"/>
    <s v="Software Licensing"/>
    <s v="The Supplier shall ensure that all software products used within the system are properly licensed, and are at all times used within the terms of their respective licensing agreements."/>
    <m/>
    <x v="0"/>
    <n v="4"/>
    <n v="0"/>
    <n v="0"/>
    <m/>
    <n v="1"/>
  </r>
  <r>
    <s v="Change Management"/>
    <s v="Transition Planning"/>
    <s v="Data.Gov"/>
    <s v="LW"/>
    <s v="N/A"/>
    <x v="6"/>
    <s v="CMA-01"/>
    <s v="Transition Planning"/>
    <s v="The Supplier shall cooperate with the GDC and any and all of the GDC's other existing and/or future contractor(s) in transitioning the Service / system to another contractor at the end of the Contract, should the GDC wish it."/>
    <m/>
    <x v="0"/>
    <n v="4"/>
    <n v="0"/>
    <n v="0"/>
    <m/>
    <n v="1"/>
  </r>
  <r>
    <s v="Data Management"/>
    <s v="Capacity Management"/>
    <s v="Data.Gov"/>
    <s v="LW"/>
    <s v="N/A"/>
    <x v="6"/>
    <s v="DMA-01"/>
    <s v="Capacity Management"/>
    <s v="The Supplier shall ensure that capacity for IT resources is planned and scheduled to provide a consistent level of service that is matched to the future needs of the business.  The Supplier shall plan Capacity Management processes across all stages of the Service Lifecycle from Strategy and Design, through Transition and Operation to Continuous Improvement."/>
    <m/>
    <x v="0"/>
    <n v="4"/>
    <n v="0"/>
    <n v="0"/>
    <m/>
    <n v="1"/>
  </r>
  <r>
    <s v="Data Management"/>
    <s v="Capacity Management"/>
    <s v="Data.Gov"/>
    <s v="LW"/>
    <s v="N/A"/>
    <x v="6"/>
    <s v="DMA-02"/>
    <s v="Capacity Management"/>
    <s v="The Supplier shall integrate the Capacity Management process with other relevant Service Management processes, in particular Configuration, Availability, Incident, Problem and Change Management."/>
    <m/>
    <x v="0"/>
    <n v="4"/>
    <n v="0"/>
    <n v="0"/>
    <m/>
    <n v="1"/>
  </r>
  <r>
    <s v="Data Management"/>
    <s v="Data Cleansing"/>
    <s v="Data.Gov"/>
    <s v="LW"/>
    <s v="N/A"/>
    <x v="6"/>
    <s v="DMA-03"/>
    <s v="Data Cleansing"/>
    <s v="Upon import, the Finance System will perform: _x000a_- Validation (checking the data in fields is of the correct format and parameters) of the import data to preserve the integrity of the system and;_x000a_- Verification (checking the data complies with the business rules) to assure compliance with business rules and  policies."/>
    <m/>
    <x v="0"/>
    <n v="4"/>
    <n v="0"/>
    <n v="0"/>
    <m/>
    <n v="1"/>
  </r>
  <r>
    <s v="Data Management"/>
    <s v="Data Import/Export"/>
    <s v="Data.Gov"/>
    <s v="LW"/>
    <s v="N/A"/>
    <x v="6"/>
    <s v="DMA-04"/>
    <s v="Data Import/Export"/>
    <s v="The Supplier will provide the ability to import data from other systems (in standard formats such as XML, XLS, CSV) as requested by the GDC, and to synchronise with MS Dynamics CRM 2016 specified data including: payments; order; contract; Registrant; Associate; attendance record."/>
    <m/>
    <x v="0"/>
    <n v="4"/>
    <n v="0"/>
    <n v="0"/>
    <m/>
    <n v="1"/>
  </r>
  <r>
    <s v="Data Management"/>
    <s v="Data Records&amp; Retention"/>
    <s v="Data.Gov"/>
    <s v="LW"/>
    <s v="N/A"/>
    <x v="6"/>
    <s v="DMA-05"/>
    <s v="Data Records and Retention"/>
    <s v="The Finance System shall maintain a record of that data which originated in other systems and the original source of that data and shall retain data for 7 years from the date the transaction is entered."/>
    <m/>
    <x v="0"/>
    <n v="4"/>
    <n v="0"/>
    <n v="0"/>
    <m/>
    <n v="1"/>
  </r>
  <r>
    <s v="Data Management"/>
    <s v="Interfaces"/>
    <s v="Data.Gov"/>
    <s v="LW"/>
    <s v="N/A"/>
    <x v="6"/>
    <s v="DMA-06"/>
    <s v="Interfaces"/>
    <s v="The Supplier shall ensure that all interfaces and all of the functionality behind these are fully operational and available to their respective user groups based on the operating regime as a minimum._x000a__x000a_Maintenance for these interfaces will be an agreed maintenance period and frequency, which must be publicised in advance and a managed appropriately during the maintenance periods."/>
    <m/>
    <x v="0"/>
    <n v="4"/>
    <n v="0"/>
    <n v="0"/>
    <m/>
    <n v="1"/>
  </r>
  <r>
    <s v="Data Security"/>
    <s v="Data Deletion"/>
    <s v="Cloud Host"/>
    <s v="KG"/>
    <s v="N/A"/>
    <x v="6"/>
    <s v="DSA-01"/>
    <s v="Data Deletion"/>
    <s v="Data must be deleted completely when data is deleted from the software service."/>
    <m/>
    <x v="0"/>
    <n v="4"/>
    <n v="0"/>
    <n v="0"/>
    <m/>
    <n v="1"/>
  </r>
  <r>
    <s v="Data Security"/>
    <s v="Privacy Policy"/>
    <s v="Cloud Host"/>
    <s v="KG"/>
    <s v="N/A"/>
    <x v="6"/>
    <s v="DSA-02"/>
    <s v="Privacy Policy"/>
    <s v="Supplier must have a standard privacy policy."/>
    <m/>
    <x v="0"/>
    <n v="4"/>
    <n v="0"/>
    <n v="0"/>
    <m/>
    <n v="1"/>
  </r>
  <r>
    <s v="Data Security"/>
    <s v="Protective Measures"/>
    <s v="Cloud Host"/>
    <s v="KG"/>
    <s v="N/A"/>
    <x v="6"/>
    <s v="DSA-03"/>
    <s v="Protective Measures"/>
    <s v="Supplier must have evidence of protective measures to ensure against virus attacks, unauthorised access to core data and external hacking. "/>
    <m/>
    <x v="0"/>
    <n v="4"/>
    <n v="0"/>
    <n v="0"/>
    <m/>
    <n v="1"/>
  </r>
  <r>
    <s v="Data Security"/>
    <s v="Encryption"/>
    <s v="Cloud Host"/>
    <s v="KG"/>
    <s v="N/A"/>
    <x v="6"/>
    <s v="DSA-04"/>
    <s v="Encryption"/>
    <s v="Supplier must use an adequate level of encryption to protect data."/>
    <m/>
    <x v="0"/>
    <n v="4"/>
    <n v="0"/>
    <n v="0"/>
    <m/>
    <n v="1"/>
  </r>
  <r>
    <s v="Data Security"/>
    <s v="Penetration Testing"/>
    <s v="Cloud Host"/>
    <s v="KG"/>
    <s v="N/A"/>
    <x v="6"/>
    <s v="DSA-05"/>
    <s v="Penetration Testing"/>
    <s v="Supplier must have recently undertaken a security penetration test through a reputable security vendor on live cloud software with acceptable levels of high / medium vulnerabilities found."/>
    <m/>
    <x v="0"/>
    <n v="4"/>
    <n v="0"/>
    <n v="0"/>
    <m/>
    <n v="1"/>
  </r>
  <r>
    <s v="Data Warehouse"/>
    <s v="Data Warehouse"/>
    <s v="Data.Gov"/>
    <s v="LW"/>
    <s v="N/A"/>
    <x v="6"/>
    <s v="DWA-01"/>
    <s v="Data Warehouse"/>
    <s v="The Supplier shall design, develop, test, implement, maintain and support the necessary interfaces to export data (including any necessary transformation) between the Finance System and one or more Data Warehouse."/>
    <m/>
    <x v="0"/>
    <n v="4"/>
    <n v="0"/>
    <n v="0"/>
    <m/>
    <n v="1"/>
  </r>
  <r>
    <s v="Hosting"/>
    <s v="EU Storage"/>
    <s v="Cloud Host"/>
    <s v="KG"/>
    <s v="N/A"/>
    <x v="6"/>
    <s v="HOA-01"/>
    <s v="EU Storage"/>
    <s v="Data storage must be limited to the EU region only."/>
    <m/>
    <x v="0"/>
    <n v="4"/>
    <n v="0"/>
    <n v="0"/>
    <m/>
    <n v="1"/>
  </r>
  <r>
    <s v="Hosting"/>
    <s v="Encryption"/>
    <s v="Cloud Host"/>
    <s v="KG"/>
    <s v="N/A"/>
    <x v="6"/>
    <s v="HOA-03"/>
    <s v="Encryption"/>
    <s v="Encryption technologies must be used to authenticate users to the services / user access security protocols."/>
    <m/>
    <x v="0"/>
    <n v="4"/>
    <n v="0"/>
    <n v="0"/>
    <m/>
    <n v="1"/>
  </r>
  <r>
    <s v="Hosting"/>
    <s v="Data Centre Security"/>
    <s v="Cloud Host"/>
    <s v="KG"/>
    <s v="N/A"/>
    <x v="6"/>
    <s v="HOA-04"/>
    <s v="Data Centre Security"/>
    <s v="Security procedures must be in place to protect the data centre."/>
    <m/>
    <x v="0"/>
    <n v="4"/>
    <n v="0"/>
    <n v="0"/>
    <m/>
    <n v="1"/>
  </r>
  <r>
    <s v="Hosting"/>
    <s v="Software Security"/>
    <s v="Cloud Host"/>
    <s v="KG"/>
    <s v="N/A"/>
    <x v="6"/>
    <s v="HOA-05"/>
    <s v="Software Security"/>
    <s v="Security procedures must be in place to protect the software application."/>
    <m/>
    <x v="0"/>
    <n v="4"/>
    <n v="0"/>
    <n v="0"/>
    <m/>
    <n v="1"/>
  </r>
  <r>
    <s v="Hosting"/>
    <s v="Data Centre Security Accreditations"/>
    <s v="Cloud Host"/>
    <s v="KG"/>
    <s v="N/A"/>
    <x v="6"/>
    <s v="HOA-06"/>
    <s v="Data Centre Security Accreditations"/>
    <s v="Data centre must have independent security accreditations._x000a__x000a_Note- Please list accreditations in the 'Comments' column."/>
    <m/>
    <x v="0"/>
    <n v="4"/>
    <n v="0"/>
    <n v="0"/>
    <m/>
    <n v="1"/>
  </r>
  <r>
    <s v="Hosting"/>
    <s v="Software Security Accreditations"/>
    <s v="Cloud Host"/>
    <s v="KG"/>
    <s v="N/A"/>
    <x v="6"/>
    <s v="HOA-07"/>
    <s v="Software Security Accreditations"/>
    <s v="Software must have independent security accreditations._x000a__x000a_Note- Please list accreditations in the 'Comments' column."/>
    <m/>
    <x v="0"/>
    <n v="4"/>
    <n v="0"/>
    <n v="0"/>
    <m/>
    <n v="1"/>
  </r>
  <r>
    <s v="Integration"/>
    <s v="Workflow Management"/>
    <s v="Data.Gov"/>
    <s v="LW"/>
    <s v="N/A"/>
    <x v="6"/>
    <s v="IGA-01"/>
    <s v="Workflow Management"/>
    <s v="The system should support integrated workflow management. The package must be able to_x000a_- Define workflow based on rules or roles_x000a_- Assign event priorities_x000a_- Initiate workflows based on events or time_x000a_- E-mail systems integrated into the workflow management."/>
    <m/>
    <x v="0"/>
    <n v="4"/>
    <n v="0"/>
    <n v="0"/>
    <m/>
    <n v="1"/>
  </r>
  <r>
    <s v="Interfaces"/>
    <s v="Interface Enhancement"/>
    <s v="Data.Gov"/>
    <s v="LW"/>
    <s v="N/A"/>
    <x v="6"/>
    <s v="IFA-02"/>
    <s v="Interface Enhancement"/>
    <s v="The Supplier shall ensure that if an enhancement to an interface is required and a new version of the interface is provided, there is no impact on previous versions of that interface or on other interfaces used by External Systems."/>
    <m/>
    <x v="0"/>
    <n v="4"/>
    <n v="0"/>
    <n v="0"/>
    <m/>
    <n v="1"/>
  </r>
  <r>
    <s v="Interfaces"/>
    <s v="Interface Scope and Definition"/>
    <s v="Data.Gov"/>
    <s v="LW"/>
    <s v="N/A"/>
    <x v="6"/>
    <s v="IFA-03"/>
    <s v="Interface Scope and Definition"/>
    <s v="The Supplier (nominated as the Interface Owner by the GDC), shall design, build, test and deploy all interfaces necessary to meet the GDC's Requirements."/>
    <m/>
    <x v="0"/>
    <n v="4"/>
    <n v="0"/>
    <n v="0"/>
    <m/>
    <n v="1"/>
  </r>
  <r>
    <s v="Interfaces"/>
    <s v="Reporting Interface"/>
    <s v="Data.Gov"/>
    <s v="LW"/>
    <s v="N/A"/>
    <x v="6"/>
    <s v="IFA-04"/>
    <s v="Reporting Interface"/>
    <s v="The Supplier shall provide a capability to interface all Finance System components with the reporting capability."/>
    <m/>
    <x v="0"/>
    <n v="4"/>
    <n v="0"/>
    <n v="0"/>
    <m/>
    <n v="1"/>
  </r>
  <r>
    <s v="Knowledge Management"/>
    <s v="Documentation"/>
    <s v="Data.Gov"/>
    <s v="LW"/>
    <s v="N/A"/>
    <x v="6"/>
    <s v="KMA-01"/>
    <s v="Documentation"/>
    <s v="The Supplier shall provide written documentation to support the operational use of the Service in the form of user guidance, reference material and work instructions.  The Supplier shall maintain such documentation, updating as required any subsequent Service change."/>
    <m/>
    <x v="0"/>
    <n v="4"/>
    <n v="0"/>
    <n v="0"/>
    <m/>
    <n v="1"/>
  </r>
  <r>
    <s v="Knowledge Management"/>
    <s v="Training Programme"/>
    <s v="Data.Gov"/>
    <s v="LW"/>
    <s v="N/A"/>
    <x v="6"/>
    <s v="KMA-02"/>
    <s v="Training Programme"/>
    <s v="The Supplier shall work with the GDC to develop and implement a training programme that will deliver the requisite number of trained users, as agreed with the GDC, required to deliver services to customers in accordance with the agreed release plan. The Supplier shall work with the GDC to complete a training needs analysis. In conducting the training needs analysis, the Supplier shall consider:_x000a__x000a_(a) The relevant audience (GDC staff and their associated roles); _x000a_(b) The re-use of any existing systems, services or infrastructure;_x000a_(c) The existing and required capability of different staff in different roles; and_x000a_(d) the GDC's training objective(s)._x000a__x000a_The Supplier shall work with the GDC to develop a streamlined means of collecting feedback from training participants in order to measure training effectiveness; and to subsequently refine training content, materials and delivery._x000a__x000a_The Supplier must provide:_x000a_(1)  System Training prior to go live of the system; and _x000a_(2)  System Training in support of [third party users];_x000a_(3)  System Training in support of post go-live delivery of changes to business process and systems. "/>
    <m/>
    <x v="0"/>
    <n v="4"/>
    <n v="0"/>
    <n v="0"/>
    <m/>
    <n v="1"/>
  </r>
  <r>
    <s v="Legislative and Regulatory Compliance"/>
    <s v="Legal Compliance"/>
    <s v="Data.Gov"/>
    <s v="LW"/>
    <s v="N/A"/>
    <x v="6"/>
    <s v="LRA-01"/>
    <s v="Legal Compliance"/>
    <s v="The end to end process must be compliant with [relevant legal obligations for the GDC], including all components provided by the Supplier._x000a__x000a_The Supplier must have a capable Data Protection function."/>
    <m/>
    <x v="0"/>
    <n v="4"/>
    <n v="0"/>
    <n v="0"/>
    <s v="Getting clarification from Sally Cripps."/>
    <n v="1"/>
  </r>
  <r>
    <s v="Resilience, disaster recovery and availability"/>
    <s v="Software Resilience"/>
    <s v="Cloud Host"/>
    <s v="KG"/>
    <s v="N/A"/>
    <x v="6"/>
    <s v="DRA-01"/>
    <s v="Software Resilience"/>
    <s v="Supplier's software must be able to demonstrate a robust approach to resilience."/>
    <m/>
    <x v="0"/>
    <n v="4"/>
    <n v="0"/>
    <n v="0"/>
    <m/>
    <n v="1"/>
  </r>
  <r>
    <s v="Resilience, disaster recovery and availability"/>
    <s v="Availability"/>
    <s v="Cloud Host"/>
    <s v="KG"/>
    <s v="N/A"/>
    <x v="6"/>
    <s v="DRA-02"/>
    <s v="Availability"/>
    <s v="The Supplier shall, in conjunction with the GDC, identify the availability criteria required of each Service component in order to reliably deliver the GDC's business outputs and objectives.  The Contractor shall agree the identified availability levels with the GDC.  The Supplier shall produce an Availability Plan which details how it intends to achieve the agreed level of availability for each of the Service's components within the design phase ."/>
    <m/>
    <x v="0"/>
    <n v="4"/>
    <n v="0"/>
    <n v="0"/>
    <m/>
    <n v="1"/>
  </r>
  <r>
    <s v="Resilience, disaster recovery and availability"/>
    <s v="Disaster Recovery"/>
    <s v="Cloud Host"/>
    <s v="KG"/>
    <s v="N/A"/>
    <x v="6"/>
    <s v="DRA-03"/>
    <s v="Disaster Recovery"/>
    <s v="Supllier's software must be able to demonstrate a robust approach to disaster recovery._x000a__x000a_The Supplier must have comprehensive, tested and proven Business Continuity in place which (in the event of an interruption to business services occurring) will allow it to continue to deliver the services specified in the Functional and Non Functional Requirements within a reasonable and (business) sustainable period of time. _x000a__x000a_The GDC must have full visibility (on request) of the Supplier's Business Continuity plans and those of any involved contractors or third parties._x000a__x000a_The Supplier must demonstrate its Business Continuity capabilities on demand by the GDC. This is currently expected to be at least once a year._x000a__x000a_To allow response to changing business needs and risk appetites both parties on an annual basis will have the ability to propose and agree alterations to the requirements for and corresponding provision of Business Continuity and Disaster Recovery services.  Any agreed alteration will be enacted by the Supplier within a timescale agreed with the GDC but envisaged to be no more than more than 14 days._x000a__x000a_This will need to be reviewed and tested on an annual basis including signing a letter of acknowledgement."/>
    <m/>
    <x v="0"/>
    <n v="4"/>
    <n v="0"/>
    <n v="0"/>
    <m/>
    <n v="1"/>
  </r>
  <r>
    <s v="Resilience, disaster recovery and availability"/>
    <s v="Support and Maintenance"/>
    <s v="Cloud Host"/>
    <s v="KG"/>
    <s v="N/A"/>
    <x v="6"/>
    <s v="DRA-04"/>
    <s v="Support and Maintenance"/>
    <s v="Supplier's software must be provided with on-going support and maintenance."/>
    <m/>
    <x v="0"/>
    <n v="4"/>
    <n v="0"/>
    <n v="0"/>
    <m/>
    <n v="1"/>
  </r>
  <r>
    <s v="Resilience, disaster recovery and availability"/>
    <s v="Back-Up Procedures"/>
    <s v="Cloud Host"/>
    <s v="KG"/>
    <s v="N/A"/>
    <x v="6"/>
    <s v="DRA-05"/>
    <s v="Back-Up Procedures"/>
    <s v="Supplier's software must include back-up procedures."/>
    <m/>
    <x v="0"/>
    <n v="4"/>
    <n v="0"/>
    <n v="0"/>
    <m/>
    <n v="1"/>
  </r>
  <r>
    <s v="Resilience, disaster recovery and availability"/>
    <s v="Data Recovery"/>
    <s v="Cloud Host"/>
    <s v="KG"/>
    <s v="N/A"/>
    <x v="6"/>
    <s v="DRA-06"/>
    <s v="Data Recovery"/>
    <s v="Supplier's software must be accompanied by recovery and rollback procedures to prevent data loss if there is system failure during transaction processing.  "/>
    <m/>
    <x v="0"/>
    <n v="4"/>
    <n v="0"/>
    <n v="0"/>
    <m/>
    <n v="1"/>
  </r>
  <r>
    <s v="Resilience, disaster recovery and availability"/>
    <s v="Downtime"/>
    <s v="Cloud Host"/>
    <s v="KG"/>
    <s v="N/A"/>
    <x v="6"/>
    <s v="DRA-07"/>
    <s v="Downtime"/>
    <s v="Supplier must have procedures for limiting downtime during system upgrades &amp; housekeeping."/>
    <m/>
    <x v="0"/>
    <n v="4"/>
    <n v="0"/>
    <n v="0"/>
    <m/>
    <n v="1"/>
  </r>
  <r>
    <s v="Resilience, disaster recovery and availability"/>
    <s v="Archiving"/>
    <s v="Cloud Host"/>
    <s v="KG"/>
    <s v="N/A"/>
    <x v="6"/>
    <s v="DRA-08"/>
    <s v="Archiving"/>
    <s v="Supplier must be able to stipluate recommended procedures for archiving records and data. "/>
    <m/>
    <x v="0"/>
    <n v="4"/>
    <n v="0"/>
    <n v="0"/>
    <m/>
    <n v="1"/>
  </r>
  <r>
    <s v="Resilience, disaster recovery and availability"/>
    <s v="Two Factor Authentication"/>
    <s v="Cloud Host"/>
    <s v="KG"/>
    <s v="N/A"/>
    <x v="6"/>
    <s v="DRA-09"/>
    <s v="Two Factor Authentication"/>
    <s v="Supplier's software must be integrated into two factor authentication."/>
    <m/>
    <x v="0"/>
    <n v="4"/>
    <n v="0"/>
    <n v="0"/>
    <m/>
    <n v="1"/>
  </r>
  <r>
    <s v="Resilience, disaster recovery and availability"/>
    <s v="Active Directory"/>
    <s v="Cloud Host"/>
    <s v="KG"/>
    <s v="N/A"/>
    <x v="6"/>
    <s v="DRA-10"/>
    <s v="Active Directory"/>
    <s v="Supplier's software must be federated to use GDC Active Directory, providing the GDC with automated User Access Management tooling, such that the GDC can manage its internal users' privileges and cater for 'leavers and joiners' in the most streamlined and effective manner possible, without relying on the Supplier for support."/>
    <m/>
    <x v="0"/>
    <n v="4"/>
    <n v="0"/>
    <n v="0"/>
    <m/>
    <n v="1"/>
  </r>
  <r>
    <s v="Security"/>
    <s v="Authorisation"/>
    <s v="Data.Gov"/>
    <s v="LW"/>
    <s v="N/A"/>
    <x v="6"/>
    <s v="SCA-01"/>
    <s v="Authorisation"/>
    <s v="The system supports the GDC's user access / segration of duty requirements i.e. it supports set up of standard and group profiles. User rights can be granted at the following levels: group profiles, user profiles, per function, per field within a function"/>
    <m/>
    <x v="0"/>
    <n v="4"/>
    <n v="0"/>
    <n v="0"/>
    <s v="Modified wording."/>
    <n v="1"/>
  </r>
  <r>
    <s v="Security"/>
    <s v="Hosting"/>
    <s v="Data.Gov"/>
    <s v="LW"/>
    <s v="N/A"/>
    <x v="6"/>
    <s v="SCA-02"/>
    <s v="Compliance"/>
    <s v="The system needs to be configured to reflect appropriate role based access controls, appropriate segregation of data, activity audit trails and backup / recovery processes. "/>
    <m/>
    <x v="0"/>
    <n v="4"/>
    <n v="0"/>
    <n v="0"/>
    <m/>
    <n v="1"/>
  </r>
  <r>
    <s v="Security"/>
    <s v="Policies &amp; Accreditations"/>
    <s v="Data.Gov"/>
    <s v="LW"/>
    <s v="N/A"/>
    <x v="6"/>
    <s v="SCA-03"/>
    <s v="Policies &amp; Accreditations"/>
    <s v="The Supplier must have appropriate security policies and accreditations covering people property, technology, communications and partners in place and operational across its organisation and operating model."/>
    <m/>
    <x v="0"/>
    <n v="4"/>
    <n v="0"/>
    <n v="0"/>
    <m/>
    <n v="1"/>
  </r>
  <r>
    <s v="Service Architecture &amp; Design"/>
    <s v="Service Architecture"/>
    <s v="Data.Gov"/>
    <s v="LW"/>
    <s v="N/A"/>
    <x v="6"/>
    <s v="SAA-01"/>
    <s v="Service Architecture"/>
    <s v="The Supplier must provide and maintain high level and detailed descriptions of its Solution Architecture which clearly demonstrate how it will deliver the required services set out in the Functional and Non Functional Requirements Catalogue."/>
    <m/>
    <x v="0"/>
    <n v="4"/>
    <n v="0"/>
    <n v="0"/>
    <m/>
    <n v="1"/>
  </r>
  <r>
    <s v="Service Delivery &amp; Management"/>
    <s v="3rd Party Cooperation"/>
    <s v="Data.Gov"/>
    <s v="LW"/>
    <s v="N/A"/>
    <x v="6"/>
    <s v="SDA-01"/>
    <s v="3rd Party Cooperation"/>
    <s v="The Supplier must be open, co-operative and provide reasonable assistance to any third party providing services to the GDC."/>
    <m/>
    <x v="0"/>
    <n v="4"/>
    <n v="0"/>
    <n v="0"/>
    <m/>
    <n v="1"/>
  </r>
  <r>
    <s v="Service Delivery &amp; Management"/>
    <s v="Configuration Management"/>
    <s v="Data.Gov"/>
    <s v="LW"/>
    <s v="N/A"/>
    <x v="6"/>
    <s v="SDA-02"/>
    <s v="Configuration Management"/>
    <s v="The Supplier must strictly manage and control changes to Production Services in order to minimise the risk of Service disruption."/>
    <m/>
    <x v="0"/>
    <n v="4"/>
    <n v="0"/>
    <n v="0"/>
    <m/>
    <n v="1"/>
  </r>
  <r>
    <s v="Service Delivery &amp; Management"/>
    <s v="COTS (Commercial Off-the-shelf Components)"/>
    <s v="Data.Gov"/>
    <s v="LW"/>
    <s v="N/A"/>
    <x v="6"/>
    <s v="SDA-03"/>
    <s v="COTS (Commercial Off-the-shelf Components)"/>
    <s v="The Supplier shall utilise Commercial Off-The-Shelf (COTS) products, including software, where it is possible to do so to reduce system costs and to aid supportability without detriment to the delivery to the GDC."/>
    <m/>
    <x v="0"/>
    <n v="4"/>
    <n v="0"/>
    <n v="0"/>
    <m/>
    <n v="1"/>
  </r>
  <r>
    <s v="Service Delivery &amp; Management"/>
    <s v="Documentation"/>
    <s v="Data.Gov"/>
    <s v="LW"/>
    <s v="N/A"/>
    <x v="6"/>
    <s v="SDA-04"/>
    <s v="Documentation"/>
    <s v="The Supplier must provide the GDC with Service Delivery Documentation no later than 60 days after the agreed Go Live date for the Service and thereafter within 1 day of Company request._x000a__x000a_The Documentation must be in English and contain sufficient information to enable the Customer to understand how the Services are delivered including (but not limited to):_x000a_(i) details of the System (including software) and other details necessary for the Customer to understand the technology used to provide the Services;_x000a_(ii) details of the procedures and processes used by the Personnel to provide the Services;_x000a_(iii) the mechanisms used by the Supplier to measure the Service Levels; and_x000a_(iv) the measures taken to protect the Customer Data and any Personal Data processed as part of the Services._x000a__x000a_The Supplier must maintain the Service Delivery Documentation and issue the GDC with an updated copy within 10 days of any major system or process change ._x000a__x000a_An updated copy of the documentation must be provided to the GDC within:_x000a_(i) 30 days of the end of each Contract Year; and_x000a_(ii) 10 days of a Termination Notice being served._x000a__x000a_the GDC will review the Documentation from time to time and the Supplier shall amend the Service Delivery Documentation promptly in accordance with any reasonable recommendation made by the Customer, including adding further detail to the Service Delivery Documentation where requested."/>
    <m/>
    <x v="0"/>
    <n v="4"/>
    <n v="0"/>
    <n v="0"/>
    <m/>
    <n v="1"/>
  </r>
  <r>
    <s v="Service Delivery &amp; Management"/>
    <s v="Information Security Incident Management"/>
    <s v="Data.Gov"/>
    <s v="LW"/>
    <s v="N/A"/>
    <x v="6"/>
    <s v="SDA-05"/>
    <s v="Information Security Incident Management"/>
    <s v="The Supplier shall document and implement procedures to identify, report, investigate, assess and follow up on security incidents in a time-specific and timely manner. The Supplier shall engage closely with the GDC to communicate all relevant security incidents in a timely manner.  The Supplier shall securely hold documentation and audit information in suitable formats to enable later review and if necessary support criminal prosecution."/>
    <m/>
    <x v="0"/>
    <n v="4"/>
    <n v="0"/>
    <n v="0"/>
    <m/>
    <n v="1"/>
  </r>
  <r>
    <s v="Service Delivery &amp; Management"/>
    <s v="Integration"/>
    <s v="Data.Gov"/>
    <s v="LW"/>
    <s v="N/A"/>
    <x v="6"/>
    <s v="SDA-06"/>
    <s v="Integration"/>
    <s v="The Supplier shall integrate the software solution (the finance system including modules such as expenses) with the GDC's existing systems (CRM and any add-in modules related to the finance system such as expenses, tendering and reporting) wherever it is both viable and cost-effective to do so, in order to provide users with the functionality they require. The Supplier shall integrate systems with a view to achieving the greatest possible performance, reliability and simplicity of operating and maintaining the service for users."/>
    <m/>
    <x v="0"/>
    <n v="4"/>
    <n v="0"/>
    <n v="0"/>
    <s v="Modified wording."/>
    <n v="1"/>
  </r>
  <r>
    <s v="Service Delivery &amp; Management"/>
    <s v="Provide Design"/>
    <s v="Data.Gov"/>
    <s v="LW"/>
    <s v="N/A"/>
    <x v="6"/>
    <s v="SDA-07"/>
    <s v="Provide Design"/>
    <s v="The Supplier shall provide the design of the solution to the specified detail and time scale."/>
    <m/>
    <x v="0"/>
    <n v="4"/>
    <n v="0"/>
    <n v="0"/>
    <m/>
    <n v="1"/>
  </r>
  <r>
    <s v="Service Delivery &amp; Management"/>
    <s v="Hosting"/>
    <s v="Data.Gov"/>
    <s v="LW"/>
    <s v="N/A"/>
    <x v="6"/>
    <s v="SDA-08"/>
    <s v="Security and Compliance"/>
    <s v="The Supplier shall demonstrate conformance to the 3 main concepts of information security (confidentiality; integrity; availability) by evidencing the following controls:_x000a_(i) physical controls, eg walls, locked doors, guards_x000a_(ii) procedural controls, eg managerial oversight, staff training, defined emergency response processes_x000a_(iii) regulatory controls, eg legislation, policy, rules of conduct_x000a_(iv) technical controls, eg cryptographic software, authentication and authorization systems, secure protocols_x000a__x000a_Providers of hosted (cloud) services should consider the  principles set out in the Gov.UK 'Summary of Cloud Security Principles' when presenting their offerings."/>
    <m/>
    <x v="0"/>
    <n v="4"/>
    <n v="0"/>
    <n v="0"/>
    <m/>
    <n v="1"/>
  </r>
  <r>
    <s v="Service Delivery &amp; Management"/>
    <s v="Service Desk"/>
    <s v="Data.Gov"/>
    <s v="LW"/>
    <s v="N/A"/>
    <x v="6"/>
    <s v="SDA-09"/>
    <s v="Service Desk"/>
    <s v="The Supplier shall provide a single point of contact function that shall be capable of handling and resolving Incidents, queries and requests from the GDC and other relevant Contractors within an agreed period."/>
    <m/>
    <x v="0"/>
    <n v="4"/>
    <n v="0"/>
    <n v="0"/>
    <m/>
    <n v="1"/>
  </r>
  <r>
    <s v="Service Delivery &amp; Management"/>
    <s v="Service Improvement"/>
    <s v="Data.Gov"/>
    <s v="LW"/>
    <s v="N/A"/>
    <x v="6"/>
    <s v="SDA-10"/>
    <s v="Service Improvement"/>
    <s v="The Supplier must at all times seek to improve its Services to the GDC._x000a__x000a_The Supplier must prepare and deliver a report to the Customer annually setting out details of any new Service Improvement opportunities._x000a__x000a_The GDC will determine if any changes should be made to the Services in accordance with the agreed Change Control Procedure._x000a__x000a_The Change Control Procedure is detailed as follows:_x000a_- All changes will go through a change control process and will be subject to an impact assessment and approvals process."/>
    <m/>
    <x v="0"/>
    <n v="4"/>
    <n v="0"/>
    <n v="0"/>
    <m/>
    <n v="1"/>
  </r>
  <r>
    <s v="Service Delivery &amp; Management"/>
    <s v="Service Reports"/>
    <s v="Data.Gov"/>
    <s v="LW"/>
    <s v="N/A"/>
    <x v="6"/>
    <s v="SDA-11"/>
    <s v="Service Reports"/>
    <s v="The Supplier shall provide monthly service performance management information and exception reports, including (but not limited to):_x000a_- Service Availability;_x000a_- IT System Responsiveness_x000a_- Number of minor and major degradations of service;_x000a_- Service Recovery times;_x000a_- Recovery times;_x000a_- Diagnostics and Lessons Learned;_x000a_- Failures in Regulatory and/or Security compliance;_x000a_- Data integrity."/>
    <m/>
    <x v="0"/>
    <n v="4"/>
    <n v="0"/>
    <n v="0"/>
    <m/>
    <n v="1"/>
  </r>
  <r>
    <s v="Service Delivery &amp; Management"/>
    <s v="Supplier Management"/>
    <s v="Data.Gov"/>
    <s v="LW"/>
    <s v="N/A"/>
    <x v="6"/>
    <s v="SDA-12"/>
    <s v="Supplier Management"/>
    <s v="The Supplier shall manage and shall be accountable for its subcontractors, their actions and their compliance with the GDC's requirements and mandates."/>
    <m/>
    <x v="0"/>
    <n v="4"/>
    <n v="0"/>
    <n v="0"/>
    <m/>
    <n v="1"/>
  </r>
  <r>
    <s v="Service Delivery &amp; Management"/>
    <s v="Test Strategy, Approach and Planning"/>
    <s v="Data.Gov"/>
    <s v="LW"/>
    <s v="N/A"/>
    <x v="6"/>
    <s v="SDA-13"/>
    <s v="Test Strategy, Approach and Planning"/>
    <s v="The Supplier must agree a Test Strategy, Approach and Plan for testing, assuring and signing off its required services prior to the outset of any testing._x000a__x000a_"/>
    <m/>
    <x v="0"/>
    <n v="4"/>
    <n v="0"/>
    <n v="0"/>
    <m/>
    <n v="1"/>
  </r>
  <r>
    <s v="Service Delivery &amp; Management"/>
    <s v="Testing"/>
    <s v="Data.Gov"/>
    <s v="LW"/>
    <s v="N/A"/>
    <x v="6"/>
    <s v="SDA-14"/>
    <s v="Testing"/>
    <s v="The Supplier shall carry out testing during Service development and during the development of any subsequent major Service releases."/>
    <m/>
    <x v="0"/>
    <n v="4"/>
    <n v="0"/>
    <n v="0"/>
    <m/>
    <n v="1"/>
  </r>
  <r>
    <s v="System Support and Maintenance "/>
    <s v="Environment Compatibility"/>
    <s v="Cloud Host"/>
    <s v="KG"/>
    <s v="N/A"/>
    <x v="6"/>
    <s v="SMA-01"/>
    <s v="Environment Compatibility"/>
    <s v="System versions/environments provided by software must be compatible with GDC specification."/>
    <m/>
    <x v="0"/>
    <n v="4"/>
    <n v="0"/>
    <n v="0"/>
    <m/>
    <n v="1"/>
  </r>
  <r>
    <s v="System Support and Maintenance "/>
    <s v="Technical Training"/>
    <s v="Cloud Host"/>
    <s v="KG"/>
    <s v="N/A"/>
    <x v="6"/>
    <s v="SMA-02"/>
    <s v="Technical Training"/>
    <s v="Supplier must provide adequate technical training with the software."/>
    <m/>
    <x v="0"/>
    <n v="4"/>
    <n v="0"/>
    <n v="0"/>
    <m/>
    <n v="1"/>
  </r>
  <r>
    <s v="Upgrades "/>
    <s v="Upgrade - Customised Functions"/>
    <s v="Cloud Host"/>
    <s v="KG"/>
    <s v="N/A"/>
    <x v="6"/>
    <s v="UPA-01"/>
    <s v="Upgrade - Customised Functions"/>
    <s v="Supplier must guarantee that systems will be upgraded without the customised functions of the system being compromised."/>
    <m/>
    <x v="0"/>
    <n v="4"/>
    <n v="0"/>
    <n v="0"/>
    <m/>
    <n v="1"/>
  </r>
  <r>
    <s v="Upgrades "/>
    <s v="Software Installation"/>
    <s v="Cloud Host"/>
    <s v="KG"/>
    <s v="N/A"/>
    <x v="6"/>
    <s v="UPA-02"/>
    <s v="Software Installation"/>
    <s v="Supplier must agree with the GDC the general frequency, method of distribution and installation of software upgrades and enhancements, integrating into the GDC's existing change control procedures and policies where possible."/>
    <m/>
    <x v="0"/>
    <n v="4"/>
    <n v="0"/>
    <n v="0"/>
    <m/>
    <n v="1"/>
  </r>
  <r>
    <s v="Upgrades "/>
    <s v="Advice of Errors"/>
    <s v="Cloud Host"/>
    <s v="KG"/>
    <s v="N/A"/>
    <x v="6"/>
    <s v="UPA-03"/>
    <s v="Advice of Errors"/>
    <s v="Supplier must advise users of software errors and &quot;fixes&quot;, and must implement fixes taking account of GDC prioritisation._x000a__x000a_The Supplier shall analyse all errors or deficiencies identified by or notified to the Suppliers with respect to the Services provided, and shall resolve these to the extent the error is caused by the operation of the Service.  In all cases the Supplier shall cooperate with the GDC and any third parties to resolve errors."/>
    <m/>
    <x v="0"/>
    <n v="4"/>
    <n v="0"/>
    <n v="0"/>
    <m/>
    <n v="1"/>
  </r>
  <r>
    <s v="Usability &amp; Accessibility"/>
    <s v="Intuitiveness"/>
    <s v="Data.Gov"/>
    <s v="LW"/>
    <s v="N/A"/>
    <x v="6"/>
    <s v="UAA-01"/>
    <s v="Intuitiveness"/>
    <s v="The Supplier shall design and implement the Service such that it is intuitive to use, and requires the user to have the minimum possible level of skill and experience with using technology, as confirmed through User Acceptance Testing."/>
    <m/>
    <x v="0"/>
    <n v="4"/>
    <n v="0"/>
    <n v="0"/>
    <m/>
    <n v="1"/>
  </r>
  <r>
    <s v="Usability &amp; Accessibility"/>
    <s v="Usability"/>
    <s v="Data.Gov"/>
    <s v="LW"/>
    <s v="N/A"/>
    <x v="6"/>
    <s v="UAA-02"/>
    <s v="Usability"/>
    <s v="The Supplier shall design and implement the Service to be both usable and user-friendly to the widest possible audience; including making sensible and cost-effective allowances for users with single-sensory impairments in accordance with the Equality Act 2010 and any additional/successor legislation."/>
    <m/>
    <x v="0"/>
    <n v="4"/>
    <n v="0"/>
    <n v="0"/>
    <m/>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5" minRefreshableVersion="3" itemPrintTitles="1" createdVersion="5" indent="0" showHeaders="0" compact="0" compactData="0" gridDropZones="1" multipleFieldFilters="0">
  <location ref="A6:E15" firstHeaderRow="1" firstDataRow="2" firstDataCol="1"/>
  <pivotFields count="16">
    <pivotField compact="0" outline="0" showAll="0"/>
    <pivotField compact="0" outline="0" showAll="0"/>
    <pivotField compact="0" outline="0" showAll="0"/>
    <pivotField compact="0" outline="0" showAll="0"/>
    <pivotField compact="0" outline="0" showAll="0"/>
    <pivotField axis="axisRow" compact="0" outline="0" showAll="0">
      <items count="13">
        <item m="1" x="10"/>
        <item m="1" x="8"/>
        <item m="1" x="11"/>
        <item m="1" x="7"/>
        <item m="1" x="9"/>
        <item x="0"/>
        <item x="1"/>
        <item x="5"/>
        <item x="6"/>
        <item x="2"/>
        <item x="3"/>
        <item x="4"/>
        <item t="default"/>
      </items>
    </pivotField>
    <pivotField compact="0" outline="0" showAll="0"/>
    <pivotField compact="0" outline="0" showAll="0"/>
    <pivotField compact="0" outline="0" showAll="0"/>
    <pivotField compact="0" outline="0" showAll="0"/>
    <pivotField axis="axisCol" compact="0" outline="0" showAll="0">
      <items count="5">
        <item x="0"/>
        <item x="1"/>
        <item x="2"/>
        <item m="1" x="3"/>
        <item t="default"/>
      </items>
    </pivotField>
    <pivotField compact="0" outline="0" showAll="0"/>
    <pivotField compact="0" outline="0" showAll="0"/>
    <pivotField compact="0" outline="0" showAll="0"/>
    <pivotField compact="0" outline="0" showAll="0"/>
    <pivotField dataField="1" compact="0" outline="0" showAll="0"/>
  </pivotFields>
  <rowFields count="1">
    <field x="5"/>
  </rowFields>
  <rowItems count="8">
    <i>
      <x v="5"/>
    </i>
    <i>
      <x v="6"/>
    </i>
    <i>
      <x v="7"/>
    </i>
    <i>
      <x v="8"/>
    </i>
    <i>
      <x v="9"/>
    </i>
    <i>
      <x v="10"/>
    </i>
    <i>
      <x v="11"/>
    </i>
    <i t="grand">
      <x/>
    </i>
  </rowItems>
  <colFields count="1">
    <field x="10"/>
  </colFields>
  <colItems count="4">
    <i>
      <x/>
    </i>
    <i>
      <x v="1"/>
    </i>
    <i>
      <x v="2"/>
    </i>
    <i t="grand">
      <x/>
    </i>
  </colItems>
  <dataFields count="1">
    <dataField name="Sum of Count" fld="15" baseField="0" baseItem="0"/>
  </dataFields>
  <formats count="7">
    <format dxfId="6">
      <pivotArea dataOnly="0" labelOnly="1" outline="0" fieldPosition="0">
        <references count="1">
          <reference field="5" count="0"/>
        </references>
      </pivotArea>
    </format>
    <format dxfId="5">
      <pivotArea dataOnly="0" labelOnly="1" grandRow="1" outline="0" fieldPosition="0"/>
    </format>
    <format dxfId="4">
      <pivotArea dataOnly="0" labelOnly="1" outline="0" fieldPosition="0">
        <references count="1">
          <reference field="10" count="0"/>
        </references>
      </pivotArea>
    </format>
    <format dxfId="3">
      <pivotArea dataOnly="0" labelOnly="1" grandCol="1" outline="0" fieldPosition="0"/>
    </format>
    <format dxfId="2">
      <pivotArea outline="0" collapsedLevelsAreSubtotals="1" fieldPosition="0"/>
    </format>
    <format dxfId="1">
      <pivotArea dataOnly="0" labelOnly="1" outline="0" fieldPosition="0">
        <references count="1">
          <reference field="10"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ivotTable" Target="../pivotTables/pivotTable1.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xUriServ/LexUriServ.do?uri=OJ:L:2010:039:0005:0018:EN:PDF"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0"/>
  <sheetViews>
    <sheetView tabSelected="1" workbookViewId="0">
      <pane ySplit="4" topLeftCell="A5" activePane="bottomLeft" state="frozen"/>
      <selection pane="bottomLeft" activeCell="A5" sqref="A5"/>
    </sheetView>
  </sheetViews>
  <sheetFormatPr defaultRowHeight="15" x14ac:dyDescent="0.25"/>
  <cols>
    <col min="1" max="1" width="17.7109375" style="1" customWidth="1"/>
    <col min="2" max="2" width="25.7109375" style="22" customWidth="1"/>
    <col min="3" max="5" width="10.7109375" style="1" customWidth="1"/>
    <col min="6" max="6" width="7.7109375" style="1" hidden="1" customWidth="1"/>
    <col min="7" max="7" width="10.7109375" style="1" customWidth="1"/>
    <col min="8" max="8" width="20.7109375" style="1" customWidth="1"/>
    <col min="9" max="9" width="52.7109375" style="1" customWidth="1"/>
    <col min="10" max="11" width="12.7109375" style="1" customWidth="1"/>
    <col min="12" max="12" width="12.7109375" style="11" customWidth="1"/>
    <col min="13" max="13" width="13.7109375" style="11" customWidth="1"/>
    <col min="14" max="14" width="12.7109375" style="11" customWidth="1"/>
    <col min="15" max="15" width="42.7109375" style="1" customWidth="1"/>
    <col min="16" max="16" width="10.7109375" style="1" hidden="1" customWidth="1"/>
    <col min="17" max="16384" width="9.140625" style="1"/>
  </cols>
  <sheetData>
    <row r="1" spans="1:16" ht="26.25" x14ac:dyDescent="0.4">
      <c r="A1" s="16" t="s">
        <v>127</v>
      </c>
      <c r="B1" s="21"/>
      <c r="C1" s="17"/>
      <c r="D1" s="17"/>
      <c r="E1" s="18"/>
      <c r="F1" s="17"/>
      <c r="G1" s="17"/>
      <c r="H1" s="17"/>
      <c r="I1" s="18"/>
      <c r="J1" s="17"/>
      <c r="K1" s="17"/>
      <c r="L1" s="19"/>
      <c r="M1" s="19"/>
      <c r="N1" s="19"/>
      <c r="O1" s="17"/>
      <c r="P1" s="17"/>
    </row>
    <row r="2" spans="1:16" ht="26.25" x14ac:dyDescent="0.4">
      <c r="A2" s="16" t="s">
        <v>775</v>
      </c>
      <c r="B2" s="21"/>
      <c r="C2" s="17"/>
      <c r="D2" s="17"/>
      <c r="E2" s="18"/>
      <c r="F2" s="17"/>
      <c r="G2" s="17"/>
      <c r="H2" s="17"/>
      <c r="I2" s="17"/>
      <c r="J2" s="17"/>
      <c r="K2" s="17"/>
      <c r="L2" s="19"/>
      <c r="M2" s="19"/>
      <c r="N2" s="19"/>
      <c r="O2" s="17"/>
      <c r="P2" s="17"/>
    </row>
    <row r="4" spans="1:16" s="2" customFormat="1" ht="75" x14ac:dyDescent="0.25">
      <c r="A4" s="3" t="s">
        <v>12</v>
      </c>
      <c r="B4" s="3" t="s">
        <v>132</v>
      </c>
      <c r="C4" s="3" t="s">
        <v>141</v>
      </c>
      <c r="D4" s="3" t="s">
        <v>144</v>
      </c>
      <c r="E4" s="3" t="s">
        <v>80</v>
      </c>
      <c r="F4" s="3" t="s">
        <v>1217</v>
      </c>
      <c r="G4" s="3" t="s">
        <v>13</v>
      </c>
      <c r="H4" s="3" t="s">
        <v>117</v>
      </c>
      <c r="I4" s="3" t="s">
        <v>216</v>
      </c>
      <c r="J4" s="3" t="s">
        <v>278</v>
      </c>
      <c r="K4" s="3" t="s">
        <v>1223</v>
      </c>
      <c r="L4" s="12" t="s">
        <v>556</v>
      </c>
      <c r="M4" s="45" t="s">
        <v>554</v>
      </c>
      <c r="N4" s="12" t="s">
        <v>555</v>
      </c>
      <c r="O4" s="3" t="s">
        <v>557</v>
      </c>
      <c r="P4" s="3" t="s">
        <v>1191</v>
      </c>
    </row>
    <row r="5" spans="1:16" ht="75" x14ac:dyDescent="0.25">
      <c r="A5" s="23" t="s">
        <v>118</v>
      </c>
      <c r="B5" s="6" t="s">
        <v>606</v>
      </c>
      <c r="C5" s="6" t="s">
        <v>561</v>
      </c>
      <c r="D5" s="4" t="s">
        <v>143</v>
      </c>
      <c r="E5" s="5" t="s">
        <v>138</v>
      </c>
      <c r="F5" s="4" t="s">
        <v>1221</v>
      </c>
      <c r="G5" s="4" t="s">
        <v>1192</v>
      </c>
      <c r="H5" s="6" t="s">
        <v>617</v>
      </c>
      <c r="I5" s="6" t="s">
        <v>1052</v>
      </c>
      <c r="J5" s="4"/>
      <c r="K5" s="6" t="s">
        <v>552</v>
      </c>
      <c r="L5" s="13">
        <f t="shared" ref="L5:L29" si="0">IF(K5="Would-Have",1,IF(K5="Could-Have",2,IF(K5="Should-Have",3,IF(K5="Must-Have",4,""))))</f>
        <v>4</v>
      </c>
      <c r="M5" s="46">
        <v>0</v>
      </c>
      <c r="N5" s="13">
        <f t="shared" ref="N5:N29" si="1">L5*M5</f>
        <v>0</v>
      </c>
      <c r="O5" s="48"/>
      <c r="P5" s="4" t="s">
        <v>628</v>
      </c>
    </row>
    <row r="6" spans="1:16" ht="60" x14ac:dyDescent="0.25">
      <c r="A6" s="24" t="s">
        <v>118</v>
      </c>
      <c r="B6" s="9" t="s">
        <v>606</v>
      </c>
      <c r="C6" s="9" t="s">
        <v>561</v>
      </c>
      <c r="D6" s="7" t="s">
        <v>143</v>
      </c>
      <c r="E6" s="8" t="s">
        <v>138</v>
      </c>
      <c r="F6" s="7" t="s">
        <v>1221</v>
      </c>
      <c r="G6" s="7" t="s">
        <v>1193</v>
      </c>
      <c r="H6" s="9" t="s">
        <v>618</v>
      </c>
      <c r="I6" s="9" t="s">
        <v>1142</v>
      </c>
      <c r="J6" s="7"/>
      <c r="K6" s="7" t="s">
        <v>552</v>
      </c>
      <c r="L6" s="15">
        <f t="shared" si="0"/>
        <v>4</v>
      </c>
      <c r="M6" s="47">
        <v>0</v>
      </c>
      <c r="N6" s="15">
        <f t="shared" si="1"/>
        <v>0</v>
      </c>
      <c r="O6" s="49" t="s">
        <v>1157</v>
      </c>
      <c r="P6" s="4" t="s">
        <v>14</v>
      </c>
    </row>
    <row r="7" spans="1:16" ht="75" x14ac:dyDescent="0.25">
      <c r="A7" s="23" t="s">
        <v>118</v>
      </c>
      <c r="B7" s="6" t="s">
        <v>75</v>
      </c>
      <c r="C7" s="6" t="s">
        <v>142</v>
      </c>
      <c r="D7" s="4" t="s">
        <v>146</v>
      </c>
      <c r="E7" s="5" t="s">
        <v>48</v>
      </c>
      <c r="F7" s="4" t="s">
        <v>1221</v>
      </c>
      <c r="G7" s="4" t="s">
        <v>1194</v>
      </c>
      <c r="H7" s="6" t="s">
        <v>337</v>
      </c>
      <c r="I7" s="6" t="s">
        <v>759</v>
      </c>
      <c r="J7" s="4" t="s">
        <v>336</v>
      </c>
      <c r="K7" s="6" t="s">
        <v>552</v>
      </c>
      <c r="L7" s="13">
        <f t="shared" si="0"/>
        <v>4</v>
      </c>
      <c r="M7" s="46">
        <v>0</v>
      </c>
      <c r="N7" s="13">
        <f t="shared" si="1"/>
        <v>0</v>
      </c>
      <c r="O7" s="48"/>
      <c r="P7" s="4" t="s">
        <v>81</v>
      </c>
    </row>
    <row r="8" spans="1:16" ht="45" x14ac:dyDescent="0.25">
      <c r="A8" s="24" t="s">
        <v>118</v>
      </c>
      <c r="B8" s="9" t="s">
        <v>75</v>
      </c>
      <c r="C8" s="9" t="s">
        <v>142</v>
      </c>
      <c r="D8" s="7" t="s">
        <v>146</v>
      </c>
      <c r="E8" s="8" t="s">
        <v>48</v>
      </c>
      <c r="F8" s="7" t="s">
        <v>1221</v>
      </c>
      <c r="G8" s="7" t="s">
        <v>1195</v>
      </c>
      <c r="H8" s="9" t="s">
        <v>343</v>
      </c>
      <c r="I8" s="9" t="s">
        <v>763</v>
      </c>
      <c r="J8" s="7" t="s">
        <v>160</v>
      </c>
      <c r="K8" s="7" t="s">
        <v>552</v>
      </c>
      <c r="L8" s="15">
        <f t="shared" si="0"/>
        <v>4</v>
      </c>
      <c r="M8" s="47">
        <v>0</v>
      </c>
      <c r="N8" s="15">
        <f t="shared" si="1"/>
        <v>0</v>
      </c>
      <c r="O8" s="49"/>
      <c r="P8" s="4" t="s">
        <v>96</v>
      </c>
    </row>
    <row r="9" spans="1:16" ht="75" x14ac:dyDescent="0.25">
      <c r="A9" s="23" t="s">
        <v>118</v>
      </c>
      <c r="B9" s="6" t="s">
        <v>75</v>
      </c>
      <c r="C9" s="6" t="s">
        <v>142</v>
      </c>
      <c r="D9" s="4" t="s">
        <v>146</v>
      </c>
      <c r="E9" s="5" t="s">
        <v>48</v>
      </c>
      <c r="F9" s="4" t="s">
        <v>1221</v>
      </c>
      <c r="G9" s="4" t="s">
        <v>1196</v>
      </c>
      <c r="H9" s="6" t="s">
        <v>348</v>
      </c>
      <c r="I9" s="6" t="s">
        <v>765</v>
      </c>
      <c r="J9" s="4" t="s">
        <v>146</v>
      </c>
      <c r="K9" s="6" t="s">
        <v>552</v>
      </c>
      <c r="L9" s="13">
        <f t="shared" si="0"/>
        <v>4</v>
      </c>
      <c r="M9" s="46">
        <v>0</v>
      </c>
      <c r="N9" s="13">
        <f t="shared" si="1"/>
        <v>0</v>
      </c>
      <c r="O9" s="48"/>
      <c r="P9" s="4" t="s">
        <v>113</v>
      </c>
    </row>
    <row r="10" spans="1:16" ht="45" x14ac:dyDescent="0.25">
      <c r="A10" s="24" t="s">
        <v>118</v>
      </c>
      <c r="B10" s="9" t="s">
        <v>75</v>
      </c>
      <c r="C10" s="9" t="s">
        <v>142</v>
      </c>
      <c r="D10" s="7" t="s">
        <v>146</v>
      </c>
      <c r="E10" s="8" t="s">
        <v>48</v>
      </c>
      <c r="F10" s="7" t="s">
        <v>1221</v>
      </c>
      <c r="G10" s="7" t="s">
        <v>1197</v>
      </c>
      <c r="H10" s="9" t="s">
        <v>350</v>
      </c>
      <c r="I10" s="9" t="s">
        <v>766</v>
      </c>
      <c r="J10" s="7" t="s">
        <v>156</v>
      </c>
      <c r="K10" s="7" t="s">
        <v>552</v>
      </c>
      <c r="L10" s="15">
        <f t="shared" si="0"/>
        <v>4</v>
      </c>
      <c r="M10" s="47">
        <v>0</v>
      </c>
      <c r="N10" s="15">
        <f t="shared" si="1"/>
        <v>0</v>
      </c>
      <c r="O10" s="49"/>
      <c r="P10" s="4" t="s">
        <v>340</v>
      </c>
    </row>
    <row r="11" spans="1:16" ht="105" x14ac:dyDescent="0.25">
      <c r="A11" s="23" t="s">
        <v>119</v>
      </c>
      <c r="B11" s="6" t="s">
        <v>627</v>
      </c>
      <c r="C11" s="6" t="s">
        <v>480</v>
      </c>
      <c r="D11" s="4" t="s">
        <v>143</v>
      </c>
      <c r="E11" s="5" t="s">
        <v>138</v>
      </c>
      <c r="F11" s="4" t="s">
        <v>1221</v>
      </c>
      <c r="G11" s="4" t="s">
        <v>1198</v>
      </c>
      <c r="H11" s="6" t="s">
        <v>626</v>
      </c>
      <c r="I11" s="6" t="s">
        <v>1143</v>
      </c>
      <c r="J11" s="4"/>
      <c r="K11" s="6" t="s">
        <v>552</v>
      </c>
      <c r="L11" s="13">
        <f t="shared" si="0"/>
        <v>4</v>
      </c>
      <c r="M11" s="46">
        <v>0</v>
      </c>
      <c r="N11" s="13">
        <f t="shared" si="1"/>
        <v>0</v>
      </c>
      <c r="O11" s="48"/>
      <c r="P11" s="4" t="s">
        <v>342</v>
      </c>
    </row>
    <row r="12" spans="1:16" ht="105" x14ac:dyDescent="0.25">
      <c r="A12" s="24" t="s">
        <v>9</v>
      </c>
      <c r="B12" s="9" t="s">
        <v>1</v>
      </c>
      <c r="C12" s="9" t="s">
        <v>561</v>
      </c>
      <c r="D12" s="7" t="s">
        <v>143</v>
      </c>
      <c r="E12" s="8" t="s">
        <v>138</v>
      </c>
      <c r="F12" s="7" t="s">
        <v>1221</v>
      </c>
      <c r="G12" s="7" t="s">
        <v>1199</v>
      </c>
      <c r="H12" s="9" t="s">
        <v>619</v>
      </c>
      <c r="I12" s="9" t="s">
        <v>1053</v>
      </c>
      <c r="J12" s="7"/>
      <c r="K12" s="7" t="s">
        <v>552</v>
      </c>
      <c r="L12" s="15">
        <f t="shared" si="0"/>
        <v>4</v>
      </c>
      <c r="M12" s="47">
        <v>0</v>
      </c>
      <c r="N12" s="15">
        <f t="shared" si="1"/>
        <v>0</v>
      </c>
      <c r="O12" s="49"/>
      <c r="P12" s="4" t="s">
        <v>342</v>
      </c>
    </row>
    <row r="13" spans="1:16" ht="120" x14ac:dyDescent="0.25">
      <c r="A13" s="23" t="s">
        <v>1152</v>
      </c>
      <c r="B13" s="6" t="s">
        <v>271</v>
      </c>
      <c r="C13" s="6" t="s">
        <v>1153</v>
      </c>
      <c r="D13" s="4" t="s">
        <v>146</v>
      </c>
      <c r="E13" s="5" t="s">
        <v>138</v>
      </c>
      <c r="F13" s="4" t="s">
        <v>1221</v>
      </c>
      <c r="G13" s="4" t="s">
        <v>1200</v>
      </c>
      <c r="H13" s="6" t="s">
        <v>1154</v>
      </c>
      <c r="I13" s="6" t="s">
        <v>1256</v>
      </c>
      <c r="J13" s="4"/>
      <c r="K13" s="6" t="s">
        <v>551</v>
      </c>
      <c r="L13" s="13">
        <f t="shared" si="0"/>
        <v>3</v>
      </c>
      <c r="M13" s="46">
        <v>0</v>
      </c>
      <c r="N13" s="13">
        <f t="shared" si="1"/>
        <v>0</v>
      </c>
      <c r="O13" s="48" t="s">
        <v>1156</v>
      </c>
      <c r="P13" s="4" t="s">
        <v>344</v>
      </c>
    </row>
    <row r="14" spans="1:16" ht="60" x14ac:dyDescent="0.25">
      <c r="A14" s="24" t="s">
        <v>4</v>
      </c>
      <c r="B14" s="9" t="s">
        <v>4</v>
      </c>
      <c r="C14" s="9" t="s">
        <v>561</v>
      </c>
      <c r="D14" s="7" t="s">
        <v>143</v>
      </c>
      <c r="E14" s="8" t="s">
        <v>138</v>
      </c>
      <c r="F14" s="7" t="s">
        <v>1221</v>
      </c>
      <c r="G14" s="7" t="s">
        <v>1201</v>
      </c>
      <c r="H14" s="9" t="s">
        <v>4</v>
      </c>
      <c r="I14" s="9" t="s">
        <v>1144</v>
      </c>
      <c r="J14" s="7"/>
      <c r="K14" s="7" t="s">
        <v>552</v>
      </c>
      <c r="L14" s="15">
        <f t="shared" si="0"/>
        <v>4</v>
      </c>
      <c r="M14" s="47">
        <v>0</v>
      </c>
      <c r="N14" s="15">
        <f t="shared" si="1"/>
        <v>0</v>
      </c>
      <c r="O14" s="49" t="s">
        <v>1158</v>
      </c>
      <c r="P14" s="4" t="s">
        <v>347</v>
      </c>
    </row>
    <row r="15" spans="1:16" ht="75" x14ac:dyDescent="0.25">
      <c r="A15" s="23" t="s">
        <v>131</v>
      </c>
      <c r="B15" s="6" t="s">
        <v>608</v>
      </c>
      <c r="C15" s="6" t="s">
        <v>561</v>
      </c>
      <c r="D15" s="4" t="s">
        <v>143</v>
      </c>
      <c r="E15" s="5" t="s">
        <v>138</v>
      </c>
      <c r="F15" s="4" t="s">
        <v>1221</v>
      </c>
      <c r="G15" s="4" t="s">
        <v>1202</v>
      </c>
      <c r="H15" s="6" t="s">
        <v>621</v>
      </c>
      <c r="I15" s="6" t="s">
        <v>1145</v>
      </c>
      <c r="J15" s="4"/>
      <c r="K15" s="6" t="s">
        <v>552</v>
      </c>
      <c r="L15" s="13">
        <f t="shared" si="0"/>
        <v>4</v>
      </c>
      <c r="M15" s="46">
        <v>0</v>
      </c>
      <c r="N15" s="13">
        <f t="shared" si="1"/>
        <v>0</v>
      </c>
      <c r="O15" s="48" t="s">
        <v>1159</v>
      </c>
      <c r="P15" s="4" t="s">
        <v>347</v>
      </c>
    </row>
    <row r="16" spans="1:16" ht="105" x14ac:dyDescent="0.25">
      <c r="A16" s="24" t="s">
        <v>131</v>
      </c>
      <c r="B16" s="9" t="s">
        <v>607</v>
      </c>
      <c r="C16" s="9" t="s">
        <v>561</v>
      </c>
      <c r="D16" s="7" t="s">
        <v>143</v>
      </c>
      <c r="E16" s="8" t="s">
        <v>138</v>
      </c>
      <c r="F16" s="7" t="s">
        <v>1221</v>
      </c>
      <c r="G16" s="7" t="s">
        <v>1203</v>
      </c>
      <c r="H16" s="9" t="s">
        <v>620</v>
      </c>
      <c r="I16" s="9" t="s">
        <v>1054</v>
      </c>
      <c r="J16" s="7"/>
      <c r="K16" s="7" t="s">
        <v>552</v>
      </c>
      <c r="L16" s="15">
        <f t="shared" si="0"/>
        <v>4</v>
      </c>
      <c r="M16" s="47">
        <v>0</v>
      </c>
      <c r="N16" s="15">
        <f t="shared" si="1"/>
        <v>0</v>
      </c>
      <c r="O16" s="49"/>
      <c r="P16" s="4" t="s">
        <v>613</v>
      </c>
    </row>
    <row r="17" spans="1:17" ht="60" x14ac:dyDescent="0.25">
      <c r="A17" s="23" t="s">
        <v>131</v>
      </c>
      <c r="B17" s="6" t="s">
        <v>607</v>
      </c>
      <c r="C17" s="6" t="s">
        <v>561</v>
      </c>
      <c r="D17" s="4" t="s">
        <v>143</v>
      </c>
      <c r="E17" s="5" t="s">
        <v>138</v>
      </c>
      <c r="F17" s="4" t="s">
        <v>1221</v>
      </c>
      <c r="G17" s="4" t="s">
        <v>1204</v>
      </c>
      <c r="H17" s="6" t="s">
        <v>427</v>
      </c>
      <c r="I17" s="6" t="s">
        <v>1055</v>
      </c>
      <c r="J17" s="4"/>
      <c r="K17" s="6" t="s">
        <v>552</v>
      </c>
      <c r="L17" s="13">
        <f t="shared" si="0"/>
        <v>4</v>
      </c>
      <c r="M17" s="46">
        <v>0</v>
      </c>
      <c r="N17" s="13">
        <f t="shared" si="1"/>
        <v>0</v>
      </c>
      <c r="O17" s="48"/>
      <c r="P17" s="4" t="s">
        <v>349</v>
      </c>
    </row>
    <row r="18" spans="1:17" ht="195" x14ac:dyDescent="0.25">
      <c r="A18" s="24" t="s">
        <v>125</v>
      </c>
      <c r="B18" s="9" t="s">
        <v>125</v>
      </c>
      <c r="C18" s="9" t="s">
        <v>561</v>
      </c>
      <c r="D18" s="7" t="s">
        <v>143</v>
      </c>
      <c r="E18" s="8" t="s">
        <v>138</v>
      </c>
      <c r="F18" s="7" t="s">
        <v>1221</v>
      </c>
      <c r="G18" s="7" t="s">
        <v>1205</v>
      </c>
      <c r="H18" s="9" t="s">
        <v>558</v>
      </c>
      <c r="I18" s="9" t="s">
        <v>818</v>
      </c>
      <c r="J18" s="7"/>
      <c r="K18" s="7" t="s">
        <v>552</v>
      </c>
      <c r="L18" s="15">
        <f t="shared" si="0"/>
        <v>4</v>
      </c>
      <c r="M18" s="47">
        <v>0</v>
      </c>
      <c r="N18" s="15">
        <f t="shared" si="1"/>
        <v>0</v>
      </c>
      <c r="O18" s="49"/>
      <c r="P18" s="4" t="s">
        <v>349</v>
      </c>
    </row>
    <row r="19" spans="1:17" ht="120" x14ac:dyDescent="0.25">
      <c r="A19" s="23" t="s">
        <v>609</v>
      </c>
      <c r="B19" s="6" t="s">
        <v>52</v>
      </c>
      <c r="C19" s="6" t="s">
        <v>142</v>
      </c>
      <c r="D19" s="4" t="s">
        <v>146</v>
      </c>
      <c r="E19" s="5" t="s">
        <v>48</v>
      </c>
      <c r="F19" s="4" t="s">
        <v>1221</v>
      </c>
      <c r="G19" s="4" t="s">
        <v>1206</v>
      </c>
      <c r="H19" s="6" t="s">
        <v>390</v>
      </c>
      <c r="I19" s="6" t="s">
        <v>1232</v>
      </c>
      <c r="J19" s="4" t="s">
        <v>380</v>
      </c>
      <c r="K19" s="6" t="s">
        <v>552</v>
      </c>
      <c r="L19" s="13">
        <f t="shared" si="0"/>
        <v>4</v>
      </c>
      <c r="M19" s="46">
        <v>0</v>
      </c>
      <c r="N19" s="13">
        <f t="shared" si="1"/>
        <v>0</v>
      </c>
      <c r="O19" s="48"/>
      <c r="P19" s="4" t="s">
        <v>351</v>
      </c>
    </row>
    <row r="20" spans="1:17" ht="45" x14ac:dyDescent="0.25">
      <c r="A20" s="24" t="s">
        <v>609</v>
      </c>
      <c r="B20" s="9" t="s">
        <v>610</v>
      </c>
      <c r="C20" s="9" t="s">
        <v>561</v>
      </c>
      <c r="D20" s="7" t="s">
        <v>143</v>
      </c>
      <c r="E20" s="8" t="s">
        <v>138</v>
      </c>
      <c r="F20" s="7" t="s">
        <v>1221</v>
      </c>
      <c r="G20" s="7" t="s">
        <v>1207</v>
      </c>
      <c r="H20" s="9" t="s">
        <v>560</v>
      </c>
      <c r="I20" s="9" t="s">
        <v>1056</v>
      </c>
      <c r="J20" s="7"/>
      <c r="K20" s="7" t="s">
        <v>552</v>
      </c>
      <c r="L20" s="15">
        <f t="shared" si="0"/>
        <v>4</v>
      </c>
      <c r="M20" s="47">
        <v>0</v>
      </c>
      <c r="N20" s="15">
        <f t="shared" si="1"/>
        <v>0</v>
      </c>
      <c r="O20" s="49"/>
      <c r="P20" s="4" t="s">
        <v>614</v>
      </c>
    </row>
    <row r="21" spans="1:17" s="10" customFormat="1" ht="45" x14ac:dyDescent="0.25">
      <c r="A21" s="23" t="s">
        <v>609</v>
      </c>
      <c r="B21" s="6" t="s">
        <v>611</v>
      </c>
      <c r="C21" s="6" t="s">
        <v>561</v>
      </c>
      <c r="D21" s="4" t="s">
        <v>143</v>
      </c>
      <c r="E21" s="5" t="s">
        <v>138</v>
      </c>
      <c r="F21" s="4" t="s">
        <v>1221</v>
      </c>
      <c r="G21" s="4" t="s">
        <v>1208</v>
      </c>
      <c r="H21" s="6" t="s">
        <v>622</v>
      </c>
      <c r="I21" s="6" t="s">
        <v>1057</v>
      </c>
      <c r="J21" s="4"/>
      <c r="K21" s="6" t="s">
        <v>552</v>
      </c>
      <c r="L21" s="13">
        <f t="shared" si="0"/>
        <v>4</v>
      </c>
      <c r="M21" s="46">
        <v>0</v>
      </c>
      <c r="N21" s="13">
        <f t="shared" si="1"/>
        <v>0</v>
      </c>
      <c r="O21" s="48"/>
      <c r="P21" s="4" t="s">
        <v>615</v>
      </c>
      <c r="Q21" s="1"/>
    </row>
    <row r="22" spans="1:17" s="10" customFormat="1" ht="60" x14ac:dyDescent="0.25">
      <c r="A22" s="24" t="s">
        <v>140</v>
      </c>
      <c r="B22" s="9" t="s">
        <v>165</v>
      </c>
      <c r="C22" s="9" t="s">
        <v>561</v>
      </c>
      <c r="D22" s="7" t="s">
        <v>143</v>
      </c>
      <c r="E22" s="8" t="s">
        <v>138</v>
      </c>
      <c r="F22" s="7" t="s">
        <v>1221</v>
      </c>
      <c r="G22" s="7" t="s">
        <v>1209</v>
      </c>
      <c r="H22" s="9" t="s">
        <v>623</v>
      </c>
      <c r="I22" s="9" t="s">
        <v>1058</v>
      </c>
      <c r="J22" s="7"/>
      <c r="K22" s="7" t="s">
        <v>552</v>
      </c>
      <c r="L22" s="15">
        <f t="shared" si="0"/>
        <v>4</v>
      </c>
      <c r="M22" s="47">
        <v>0</v>
      </c>
      <c r="N22" s="15">
        <f t="shared" si="1"/>
        <v>0</v>
      </c>
      <c r="O22" s="49"/>
      <c r="P22" s="4" t="s">
        <v>616</v>
      </c>
      <c r="Q22" s="1"/>
    </row>
    <row r="23" spans="1:17" ht="45" x14ac:dyDescent="0.25">
      <c r="A23" s="23" t="s">
        <v>140</v>
      </c>
      <c r="B23" s="6" t="s">
        <v>165</v>
      </c>
      <c r="C23" s="6" t="s">
        <v>561</v>
      </c>
      <c r="D23" s="4" t="s">
        <v>143</v>
      </c>
      <c r="E23" s="5" t="s">
        <v>138</v>
      </c>
      <c r="F23" s="4" t="s">
        <v>1221</v>
      </c>
      <c r="G23" s="4" t="s">
        <v>1210</v>
      </c>
      <c r="H23" s="6" t="s">
        <v>624</v>
      </c>
      <c r="I23" s="6" t="s">
        <v>1059</v>
      </c>
      <c r="J23" s="4"/>
      <c r="K23" s="6" t="s">
        <v>552</v>
      </c>
      <c r="L23" s="13">
        <f t="shared" si="0"/>
        <v>4</v>
      </c>
      <c r="M23" s="46">
        <v>0</v>
      </c>
      <c r="N23" s="13">
        <f t="shared" si="1"/>
        <v>0</v>
      </c>
      <c r="O23" s="48"/>
      <c r="P23" s="4" t="s">
        <v>562</v>
      </c>
    </row>
    <row r="24" spans="1:17" ht="75" x14ac:dyDescent="0.25">
      <c r="A24" s="24" t="s">
        <v>140</v>
      </c>
      <c r="B24" s="9" t="s">
        <v>940</v>
      </c>
      <c r="C24" s="9" t="s">
        <v>142</v>
      </c>
      <c r="D24" s="7" t="s">
        <v>146</v>
      </c>
      <c r="E24" s="8" t="s">
        <v>48</v>
      </c>
      <c r="F24" s="7" t="s">
        <v>1221</v>
      </c>
      <c r="G24" s="7" t="s">
        <v>1211</v>
      </c>
      <c r="H24" s="9" t="s">
        <v>401</v>
      </c>
      <c r="I24" s="9" t="s">
        <v>1149</v>
      </c>
      <c r="J24" s="7" t="s">
        <v>146</v>
      </c>
      <c r="K24" s="7" t="s">
        <v>552</v>
      </c>
      <c r="L24" s="15">
        <f t="shared" si="0"/>
        <v>4</v>
      </c>
      <c r="M24" s="47">
        <v>0</v>
      </c>
      <c r="N24" s="15">
        <f t="shared" si="1"/>
        <v>0</v>
      </c>
      <c r="O24" s="49"/>
      <c r="P24" s="4" t="s">
        <v>1189</v>
      </c>
    </row>
    <row r="25" spans="1:17" ht="30" x14ac:dyDescent="0.25">
      <c r="A25" s="23" t="s">
        <v>140</v>
      </c>
      <c r="B25" s="6" t="s">
        <v>165</v>
      </c>
      <c r="C25" s="6" t="s">
        <v>306</v>
      </c>
      <c r="D25" s="4" t="s">
        <v>154</v>
      </c>
      <c r="E25" s="5" t="s">
        <v>138</v>
      </c>
      <c r="F25" s="4" t="s">
        <v>1221</v>
      </c>
      <c r="G25" s="4" t="s">
        <v>1212</v>
      </c>
      <c r="H25" s="6" t="s">
        <v>232</v>
      </c>
      <c r="I25" s="6" t="s">
        <v>872</v>
      </c>
      <c r="J25" s="4" t="s">
        <v>147</v>
      </c>
      <c r="K25" s="6" t="s">
        <v>552</v>
      </c>
      <c r="L25" s="13">
        <f t="shared" si="0"/>
        <v>4</v>
      </c>
      <c r="M25" s="46">
        <v>0</v>
      </c>
      <c r="N25" s="13">
        <f t="shared" si="1"/>
        <v>0</v>
      </c>
      <c r="O25" s="48"/>
      <c r="P25" s="4" t="s">
        <v>36</v>
      </c>
    </row>
    <row r="26" spans="1:17" s="10" customFormat="1" ht="60" x14ac:dyDescent="0.25">
      <c r="A26" s="24" t="s">
        <v>140</v>
      </c>
      <c r="B26" s="9" t="s">
        <v>166</v>
      </c>
      <c r="C26" s="9" t="s">
        <v>306</v>
      </c>
      <c r="D26" s="7" t="s">
        <v>146</v>
      </c>
      <c r="E26" s="8" t="s">
        <v>138</v>
      </c>
      <c r="F26" s="7" t="s">
        <v>1221</v>
      </c>
      <c r="G26" s="7" t="s">
        <v>1213</v>
      </c>
      <c r="H26" s="9" t="s">
        <v>255</v>
      </c>
      <c r="I26" s="9" t="s">
        <v>1150</v>
      </c>
      <c r="J26" s="7" t="s">
        <v>158</v>
      </c>
      <c r="K26" s="7" t="s">
        <v>552</v>
      </c>
      <c r="L26" s="15">
        <f t="shared" si="0"/>
        <v>4</v>
      </c>
      <c r="M26" s="47">
        <v>0</v>
      </c>
      <c r="N26" s="15">
        <f t="shared" si="1"/>
        <v>0</v>
      </c>
      <c r="O26" s="49"/>
      <c r="P26" s="4" t="s">
        <v>115</v>
      </c>
      <c r="Q26" s="1"/>
    </row>
    <row r="27" spans="1:17" ht="240" x14ac:dyDescent="0.25">
      <c r="A27" s="23" t="s">
        <v>7</v>
      </c>
      <c r="B27" s="6" t="s">
        <v>7</v>
      </c>
      <c r="C27" s="6" t="s">
        <v>561</v>
      </c>
      <c r="D27" s="4" t="s">
        <v>143</v>
      </c>
      <c r="E27" s="5" t="s">
        <v>138</v>
      </c>
      <c r="F27" s="4" t="s">
        <v>1221</v>
      </c>
      <c r="G27" s="4" t="s">
        <v>1214</v>
      </c>
      <c r="H27" s="6" t="s">
        <v>7</v>
      </c>
      <c r="I27" s="6" t="s">
        <v>1146</v>
      </c>
      <c r="J27" s="4"/>
      <c r="K27" s="6" t="s">
        <v>552</v>
      </c>
      <c r="L27" s="13">
        <f t="shared" si="0"/>
        <v>4</v>
      </c>
      <c r="M27" s="46">
        <v>0</v>
      </c>
      <c r="N27" s="13">
        <f t="shared" si="1"/>
        <v>0</v>
      </c>
      <c r="O27" s="48" t="s">
        <v>1160</v>
      </c>
      <c r="P27" s="4" t="s">
        <v>188</v>
      </c>
    </row>
    <row r="28" spans="1:17" ht="45" x14ac:dyDescent="0.25">
      <c r="A28" s="24" t="s">
        <v>418</v>
      </c>
      <c r="B28" s="9" t="s">
        <v>271</v>
      </c>
      <c r="C28" s="9" t="s">
        <v>438</v>
      </c>
      <c r="D28" s="7" t="s">
        <v>146</v>
      </c>
      <c r="E28" s="8" t="s">
        <v>138</v>
      </c>
      <c r="F28" s="7" t="s">
        <v>1221</v>
      </c>
      <c r="G28" s="7" t="s">
        <v>1215</v>
      </c>
      <c r="H28" s="9" t="s">
        <v>425</v>
      </c>
      <c r="I28" s="9" t="s">
        <v>1151</v>
      </c>
      <c r="J28" s="7" t="s">
        <v>426</v>
      </c>
      <c r="K28" s="7" t="s">
        <v>551</v>
      </c>
      <c r="L28" s="15">
        <f t="shared" si="0"/>
        <v>3</v>
      </c>
      <c r="M28" s="47">
        <v>0</v>
      </c>
      <c r="N28" s="15">
        <f t="shared" si="1"/>
        <v>0</v>
      </c>
      <c r="O28" s="49"/>
      <c r="P28" s="4" t="s">
        <v>200</v>
      </c>
    </row>
    <row r="29" spans="1:17" ht="120" x14ac:dyDescent="0.25">
      <c r="A29" s="23" t="s">
        <v>612</v>
      </c>
      <c r="B29" s="6" t="s">
        <v>121</v>
      </c>
      <c r="C29" s="6" t="s">
        <v>561</v>
      </c>
      <c r="D29" s="4" t="s">
        <v>143</v>
      </c>
      <c r="E29" s="5" t="s">
        <v>138</v>
      </c>
      <c r="F29" s="4" t="s">
        <v>1221</v>
      </c>
      <c r="G29" s="4" t="s">
        <v>1216</v>
      </c>
      <c r="H29" s="6" t="s">
        <v>625</v>
      </c>
      <c r="I29" s="6" t="s">
        <v>1233</v>
      </c>
      <c r="J29" s="4"/>
      <c r="K29" s="6" t="s">
        <v>552</v>
      </c>
      <c r="L29" s="13">
        <f t="shared" si="0"/>
        <v>4</v>
      </c>
      <c r="M29" s="46">
        <v>0</v>
      </c>
      <c r="N29" s="13">
        <f t="shared" si="1"/>
        <v>0</v>
      </c>
      <c r="O29" s="48" t="s">
        <v>1161</v>
      </c>
      <c r="P29" s="4" t="s">
        <v>116</v>
      </c>
    </row>
    <row r="30" spans="1:17" x14ac:dyDescent="0.25">
      <c r="N30" s="11">
        <f>SUM(N5:N29)</f>
        <v>0</v>
      </c>
    </row>
  </sheetData>
  <sheetProtection algorithmName="SHA-512" hashValue="SNb/wpkZfh+Rr9JCCXT/ml6aqadRFovCWCbKbeRhRjKVf8z4uUEvOXbLvXFP5YFZJAEGw5Op2U0LCptPiRPiMw==" saltValue="wQZhPWZ0nxdcLWOHnmhyIQ==" spinCount="100000" sheet="1" scenarios="1"/>
  <sortState ref="A5:N29">
    <sortCondition ref="A5:A29"/>
    <sortCondition ref="B5:B29"/>
  </sortState>
  <dataValidations count="2">
    <dataValidation type="list" allowBlank="1" showInputMessage="1" showErrorMessage="1" sqref="K5:K26 K28:K29">
      <formula1>"Must-Have, Should-Have, Could-Have, Would-Have"</formula1>
    </dataValidation>
    <dataValidation type="list" allowBlank="1" showInputMessage="1" showErrorMessage="1" sqref="M5:M29">
      <formula1>"3,2,1,0"</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348"/>
  <sheetViews>
    <sheetView zoomScaleNormal="100" workbookViewId="0">
      <pane ySplit="4" topLeftCell="A5" activePane="bottomLeft" state="frozen"/>
      <selection activeCell="A5" sqref="A5"/>
      <selection pane="bottomLeft" activeCell="A5" sqref="A5"/>
    </sheetView>
  </sheetViews>
  <sheetFormatPr defaultRowHeight="15" x14ac:dyDescent="0.25"/>
  <cols>
    <col min="1" max="1" width="17.7109375" style="1" customWidth="1"/>
    <col min="2" max="2" width="25.7109375" style="22" customWidth="1"/>
    <col min="3" max="5" width="10.7109375" style="1" customWidth="1"/>
    <col min="6" max="6" width="6.7109375" style="1" hidden="1" customWidth="1"/>
    <col min="7" max="7" width="10.7109375" style="1" customWidth="1"/>
    <col min="8" max="8" width="20.7109375" style="1" customWidth="1"/>
    <col min="9" max="9" width="52.7109375" style="1" customWidth="1"/>
    <col min="10" max="11" width="12.7109375" style="1" customWidth="1"/>
    <col min="12" max="12" width="12.7109375" style="11" customWidth="1"/>
    <col min="13" max="13" width="13.7109375" style="11" customWidth="1"/>
    <col min="14" max="14" width="12.7109375" style="11" customWidth="1"/>
    <col min="15" max="15" width="35.7109375" style="22" customWidth="1"/>
    <col min="16" max="16" width="6.7109375" style="1" customWidth="1"/>
    <col min="17" max="16384" width="9.140625" style="1"/>
  </cols>
  <sheetData>
    <row r="1" spans="1:16" ht="26.25" x14ac:dyDescent="0.4">
      <c r="A1" s="16" t="s">
        <v>127</v>
      </c>
      <c r="B1" s="21"/>
      <c r="C1" s="17"/>
      <c r="D1" s="17"/>
      <c r="E1" s="18"/>
      <c r="F1" s="18"/>
      <c r="G1" s="17"/>
      <c r="H1" s="17"/>
      <c r="I1" s="18"/>
      <c r="J1" s="17"/>
      <c r="K1" s="17"/>
      <c r="L1" s="19"/>
      <c r="M1" s="19"/>
      <c r="N1" s="19"/>
      <c r="O1" s="21"/>
      <c r="P1" s="18"/>
    </row>
    <row r="2" spans="1:16" ht="26.25" x14ac:dyDescent="0.4">
      <c r="A2" s="16" t="s">
        <v>1218</v>
      </c>
      <c r="B2" s="21"/>
      <c r="C2" s="17"/>
      <c r="D2" s="17"/>
      <c r="E2" s="18"/>
      <c r="F2" s="18"/>
      <c r="G2" s="17"/>
      <c r="H2" s="17"/>
      <c r="I2" s="17"/>
      <c r="J2" s="17"/>
      <c r="K2" s="17"/>
      <c r="L2" s="19"/>
      <c r="M2" s="19"/>
      <c r="N2" s="19"/>
      <c r="O2" s="21"/>
      <c r="P2" s="18"/>
    </row>
    <row r="4" spans="1:16" s="2" customFormat="1" ht="61.5" customHeight="1" x14ac:dyDescent="0.25">
      <c r="A4" s="3" t="s">
        <v>12</v>
      </c>
      <c r="B4" s="3" t="s">
        <v>132</v>
      </c>
      <c r="C4" s="3" t="s">
        <v>141</v>
      </c>
      <c r="D4" s="3" t="s">
        <v>144</v>
      </c>
      <c r="E4" s="3" t="s">
        <v>80</v>
      </c>
      <c r="F4" s="3" t="s">
        <v>1217</v>
      </c>
      <c r="G4" s="3" t="s">
        <v>13</v>
      </c>
      <c r="H4" s="3" t="s">
        <v>117</v>
      </c>
      <c r="I4" s="3" t="s">
        <v>216</v>
      </c>
      <c r="J4" s="3" t="s">
        <v>278</v>
      </c>
      <c r="K4" s="3" t="s">
        <v>120</v>
      </c>
      <c r="L4" s="12" t="s">
        <v>556</v>
      </c>
      <c r="M4" s="12" t="s">
        <v>554</v>
      </c>
      <c r="N4" s="12" t="s">
        <v>555</v>
      </c>
      <c r="O4" s="3" t="s">
        <v>557</v>
      </c>
      <c r="P4" s="3" t="s">
        <v>1181</v>
      </c>
    </row>
    <row r="5" spans="1:16" ht="75" x14ac:dyDescent="0.25">
      <c r="A5" s="23" t="s">
        <v>118</v>
      </c>
      <c r="B5" s="6" t="s">
        <v>606</v>
      </c>
      <c r="C5" s="6" t="s">
        <v>561</v>
      </c>
      <c r="D5" s="4" t="s">
        <v>143</v>
      </c>
      <c r="E5" s="5" t="s">
        <v>138</v>
      </c>
      <c r="F5" s="4" t="s">
        <v>1221</v>
      </c>
      <c r="G5" s="4" t="s">
        <v>1192</v>
      </c>
      <c r="H5" s="6" t="s">
        <v>617</v>
      </c>
      <c r="I5" s="6" t="s">
        <v>1052</v>
      </c>
      <c r="J5" s="4"/>
      <c r="K5" s="6" t="s">
        <v>552</v>
      </c>
      <c r="L5" s="13">
        <f t="shared" ref="L5:L68" si="0">IF(K5="Would-Have",1,IF(K5="Could-Have",2,IF(K5="Should-Have",3,IF(K5="Must-Have",4,""))))</f>
        <v>4</v>
      </c>
      <c r="M5" s="14">
        <v>0</v>
      </c>
      <c r="N5" s="13">
        <f t="shared" ref="N5:N68" si="1">L5*M5</f>
        <v>0</v>
      </c>
      <c r="O5" s="6"/>
      <c r="P5" s="4">
        <v>1</v>
      </c>
    </row>
    <row r="6" spans="1:16" ht="60" x14ac:dyDescent="0.25">
      <c r="A6" s="24" t="s">
        <v>118</v>
      </c>
      <c r="B6" s="9" t="s">
        <v>606</v>
      </c>
      <c r="C6" s="9" t="s">
        <v>561</v>
      </c>
      <c r="D6" s="7" t="s">
        <v>143</v>
      </c>
      <c r="E6" s="8" t="s">
        <v>138</v>
      </c>
      <c r="F6" s="7" t="s">
        <v>1221</v>
      </c>
      <c r="G6" s="7" t="s">
        <v>1193</v>
      </c>
      <c r="H6" s="9" t="s">
        <v>618</v>
      </c>
      <c r="I6" s="9" t="s">
        <v>1142</v>
      </c>
      <c r="J6" s="7"/>
      <c r="K6" s="7" t="s">
        <v>552</v>
      </c>
      <c r="L6" s="15">
        <f t="shared" si="0"/>
        <v>4</v>
      </c>
      <c r="M6" s="15">
        <v>0</v>
      </c>
      <c r="N6" s="15">
        <f t="shared" si="1"/>
        <v>0</v>
      </c>
      <c r="O6" s="9" t="s">
        <v>1157</v>
      </c>
      <c r="P6" s="7">
        <v>1</v>
      </c>
    </row>
    <row r="7" spans="1:16" ht="75" x14ac:dyDescent="0.25">
      <c r="A7" s="23" t="s">
        <v>118</v>
      </c>
      <c r="B7" s="6" t="s">
        <v>75</v>
      </c>
      <c r="C7" s="6" t="s">
        <v>142</v>
      </c>
      <c r="D7" s="4" t="s">
        <v>146</v>
      </c>
      <c r="E7" s="5" t="s">
        <v>48</v>
      </c>
      <c r="F7" s="4" t="s">
        <v>1221</v>
      </c>
      <c r="G7" s="4" t="s">
        <v>1194</v>
      </c>
      <c r="H7" s="6" t="s">
        <v>337</v>
      </c>
      <c r="I7" s="6" t="s">
        <v>759</v>
      </c>
      <c r="J7" s="4" t="s">
        <v>336</v>
      </c>
      <c r="K7" s="6" t="s">
        <v>552</v>
      </c>
      <c r="L7" s="13">
        <f t="shared" si="0"/>
        <v>4</v>
      </c>
      <c r="M7" s="14">
        <v>0</v>
      </c>
      <c r="N7" s="13">
        <f t="shared" si="1"/>
        <v>0</v>
      </c>
      <c r="O7" s="6"/>
      <c r="P7" s="4">
        <v>1</v>
      </c>
    </row>
    <row r="8" spans="1:16" ht="45" x14ac:dyDescent="0.25">
      <c r="A8" s="24" t="s">
        <v>118</v>
      </c>
      <c r="B8" s="9" t="s">
        <v>75</v>
      </c>
      <c r="C8" s="9" t="s">
        <v>142</v>
      </c>
      <c r="D8" s="7" t="s">
        <v>146</v>
      </c>
      <c r="E8" s="8" t="s">
        <v>48</v>
      </c>
      <c r="F8" s="7" t="s">
        <v>1221</v>
      </c>
      <c r="G8" s="7" t="s">
        <v>1195</v>
      </c>
      <c r="H8" s="9" t="s">
        <v>343</v>
      </c>
      <c r="I8" s="9" t="s">
        <v>763</v>
      </c>
      <c r="J8" s="7" t="s">
        <v>160</v>
      </c>
      <c r="K8" s="7" t="s">
        <v>552</v>
      </c>
      <c r="L8" s="15">
        <f t="shared" si="0"/>
        <v>4</v>
      </c>
      <c r="M8" s="15">
        <v>0</v>
      </c>
      <c r="N8" s="15">
        <f t="shared" si="1"/>
        <v>0</v>
      </c>
      <c r="O8" s="9"/>
      <c r="P8" s="7">
        <v>1</v>
      </c>
    </row>
    <row r="9" spans="1:16" ht="75" x14ac:dyDescent="0.25">
      <c r="A9" s="23" t="s">
        <v>118</v>
      </c>
      <c r="B9" s="6" t="s">
        <v>75</v>
      </c>
      <c r="C9" s="6" t="s">
        <v>142</v>
      </c>
      <c r="D9" s="4" t="s">
        <v>146</v>
      </c>
      <c r="E9" s="5" t="s">
        <v>48</v>
      </c>
      <c r="F9" s="4" t="s">
        <v>1221</v>
      </c>
      <c r="G9" s="4" t="s">
        <v>1196</v>
      </c>
      <c r="H9" s="6" t="s">
        <v>348</v>
      </c>
      <c r="I9" s="6" t="s">
        <v>765</v>
      </c>
      <c r="J9" s="4" t="s">
        <v>146</v>
      </c>
      <c r="K9" s="6" t="s">
        <v>552</v>
      </c>
      <c r="L9" s="13">
        <f t="shared" si="0"/>
        <v>4</v>
      </c>
      <c r="M9" s="14">
        <v>0</v>
      </c>
      <c r="N9" s="13">
        <f t="shared" si="1"/>
        <v>0</v>
      </c>
      <c r="O9" s="6"/>
      <c r="P9" s="4">
        <v>1</v>
      </c>
    </row>
    <row r="10" spans="1:16" ht="45" x14ac:dyDescent="0.25">
      <c r="A10" s="24" t="s">
        <v>118</v>
      </c>
      <c r="B10" s="9" t="s">
        <v>75</v>
      </c>
      <c r="C10" s="9" t="s">
        <v>142</v>
      </c>
      <c r="D10" s="7" t="s">
        <v>146</v>
      </c>
      <c r="E10" s="8" t="s">
        <v>48</v>
      </c>
      <c r="F10" s="7" t="s">
        <v>1221</v>
      </c>
      <c r="G10" s="7" t="s">
        <v>1197</v>
      </c>
      <c r="H10" s="9" t="s">
        <v>350</v>
      </c>
      <c r="I10" s="9" t="s">
        <v>766</v>
      </c>
      <c r="J10" s="7" t="s">
        <v>156</v>
      </c>
      <c r="K10" s="7" t="s">
        <v>552</v>
      </c>
      <c r="L10" s="15">
        <f t="shared" si="0"/>
        <v>4</v>
      </c>
      <c r="M10" s="15">
        <v>0</v>
      </c>
      <c r="N10" s="15">
        <f t="shared" si="1"/>
        <v>0</v>
      </c>
      <c r="O10" s="9"/>
      <c r="P10" s="7">
        <v>1</v>
      </c>
    </row>
    <row r="11" spans="1:16" ht="105" x14ac:dyDescent="0.25">
      <c r="A11" s="23" t="s">
        <v>119</v>
      </c>
      <c r="B11" s="6" t="s">
        <v>627</v>
      </c>
      <c r="C11" s="6" t="s">
        <v>480</v>
      </c>
      <c r="D11" s="4" t="s">
        <v>143</v>
      </c>
      <c r="E11" s="5" t="s">
        <v>138</v>
      </c>
      <c r="F11" s="4" t="s">
        <v>1221</v>
      </c>
      <c r="G11" s="4" t="s">
        <v>1198</v>
      </c>
      <c r="H11" s="6" t="s">
        <v>626</v>
      </c>
      <c r="I11" s="6" t="s">
        <v>1143</v>
      </c>
      <c r="J11" s="4"/>
      <c r="K11" s="6" t="s">
        <v>552</v>
      </c>
      <c r="L11" s="13">
        <f t="shared" si="0"/>
        <v>4</v>
      </c>
      <c r="M11" s="14">
        <v>0</v>
      </c>
      <c r="N11" s="13">
        <f t="shared" si="1"/>
        <v>0</v>
      </c>
      <c r="O11" s="6"/>
      <c r="P11" s="4">
        <v>1</v>
      </c>
    </row>
    <row r="12" spans="1:16" ht="105" x14ac:dyDescent="0.25">
      <c r="A12" s="24" t="s">
        <v>9</v>
      </c>
      <c r="B12" s="9" t="s">
        <v>1</v>
      </c>
      <c r="C12" s="9" t="s">
        <v>561</v>
      </c>
      <c r="D12" s="7" t="s">
        <v>143</v>
      </c>
      <c r="E12" s="8" t="s">
        <v>138</v>
      </c>
      <c r="F12" s="7" t="s">
        <v>1221</v>
      </c>
      <c r="G12" s="7" t="s">
        <v>1199</v>
      </c>
      <c r="H12" s="9" t="s">
        <v>619</v>
      </c>
      <c r="I12" s="9" t="s">
        <v>1053</v>
      </c>
      <c r="J12" s="7"/>
      <c r="K12" s="7" t="s">
        <v>552</v>
      </c>
      <c r="L12" s="15">
        <f t="shared" si="0"/>
        <v>4</v>
      </c>
      <c r="M12" s="15">
        <v>0</v>
      </c>
      <c r="N12" s="15">
        <f t="shared" si="1"/>
        <v>0</v>
      </c>
      <c r="O12" s="9"/>
      <c r="P12" s="7">
        <v>1</v>
      </c>
    </row>
    <row r="13" spans="1:16" ht="90" x14ac:dyDescent="0.25">
      <c r="A13" s="23" t="s">
        <v>1152</v>
      </c>
      <c r="B13" s="6" t="s">
        <v>271</v>
      </c>
      <c r="C13" s="6" t="s">
        <v>1153</v>
      </c>
      <c r="D13" s="4" t="s">
        <v>146</v>
      </c>
      <c r="E13" s="5" t="s">
        <v>138</v>
      </c>
      <c r="F13" s="4" t="s">
        <v>1221</v>
      </c>
      <c r="G13" s="4" t="s">
        <v>1200</v>
      </c>
      <c r="H13" s="6" t="s">
        <v>1154</v>
      </c>
      <c r="I13" s="6" t="s">
        <v>1155</v>
      </c>
      <c r="J13" s="4"/>
      <c r="K13" s="6" t="s">
        <v>551</v>
      </c>
      <c r="L13" s="13">
        <f t="shared" si="0"/>
        <v>3</v>
      </c>
      <c r="M13" s="14">
        <v>0</v>
      </c>
      <c r="N13" s="13">
        <f t="shared" si="1"/>
        <v>0</v>
      </c>
      <c r="O13" s="6" t="s">
        <v>1156</v>
      </c>
      <c r="P13" s="4">
        <v>1</v>
      </c>
    </row>
    <row r="14" spans="1:16" ht="60" x14ac:dyDescent="0.25">
      <c r="A14" s="24" t="s">
        <v>4</v>
      </c>
      <c r="B14" s="9" t="s">
        <v>4</v>
      </c>
      <c r="C14" s="9" t="s">
        <v>561</v>
      </c>
      <c r="D14" s="7" t="s">
        <v>143</v>
      </c>
      <c r="E14" s="8" t="s">
        <v>138</v>
      </c>
      <c r="F14" s="7" t="s">
        <v>1221</v>
      </c>
      <c r="G14" s="7" t="s">
        <v>1201</v>
      </c>
      <c r="H14" s="9" t="s">
        <v>4</v>
      </c>
      <c r="I14" s="9" t="s">
        <v>1144</v>
      </c>
      <c r="J14" s="7"/>
      <c r="K14" s="7" t="s">
        <v>552</v>
      </c>
      <c r="L14" s="15">
        <f t="shared" si="0"/>
        <v>4</v>
      </c>
      <c r="M14" s="15">
        <v>0</v>
      </c>
      <c r="N14" s="15">
        <f t="shared" si="1"/>
        <v>0</v>
      </c>
      <c r="O14" s="9" t="s">
        <v>1158</v>
      </c>
      <c r="P14" s="7">
        <v>1</v>
      </c>
    </row>
    <row r="15" spans="1:16" ht="75" x14ac:dyDescent="0.25">
      <c r="A15" s="23" t="s">
        <v>131</v>
      </c>
      <c r="B15" s="6" t="s">
        <v>608</v>
      </c>
      <c r="C15" s="6" t="s">
        <v>561</v>
      </c>
      <c r="D15" s="4" t="s">
        <v>143</v>
      </c>
      <c r="E15" s="5" t="s">
        <v>138</v>
      </c>
      <c r="F15" s="4" t="s">
        <v>1221</v>
      </c>
      <c r="G15" s="4" t="s">
        <v>1202</v>
      </c>
      <c r="H15" s="6" t="s">
        <v>621</v>
      </c>
      <c r="I15" s="6" t="s">
        <v>1145</v>
      </c>
      <c r="J15" s="4"/>
      <c r="K15" s="6" t="s">
        <v>552</v>
      </c>
      <c r="L15" s="13">
        <f t="shared" si="0"/>
        <v>4</v>
      </c>
      <c r="M15" s="14">
        <v>0</v>
      </c>
      <c r="N15" s="13">
        <f t="shared" si="1"/>
        <v>0</v>
      </c>
      <c r="O15" s="6" t="s">
        <v>1159</v>
      </c>
      <c r="P15" s="4">
        <v>1</v>
      </c>
    </row>
    <row r="16" spans="1:16" ht="105" x14ac:dyDescent="0.25">
      <c r="A16" s="24" t="s">
        <v>131</v>
      </c>
      <c r="B16" s="9" t="s">
        <v>607</v>
      </c>
      <c r="C16" s="9" t="s">
        <v>561</v>
      </c>
      <c r="D16" s="7" t="s">
        <v>143</v>
      </c>
      <c r="E16" s="8" t="s">
        <v>138</v>
      </c>
      <c r="F16" s="7" t="s">
        <v>1221</v>
      </c>
      <c r="G16" s="7" t="s">
        <v>1203</v>
      </c>
      <c r="H16" s="9" t="s">
        <v>620</v>
      </c>
      <c r="I16" s="9" t="s">
        <v>1054</v>
      </c>
      <c r="J16" s="7"/>
      <c r="K16" s="7" t="s">
        <v>552</v>
      </c>
      <c r="L16" s="15">
        <f t="shared" si="0"/>
        <v>4</v>
      </c>
      <c r="M16" s="15">
        <v>0</v>
      </c>
      <c r="N16" s="15">
        <f t="shared" si="1"/>
        <v>0</v>
      </c>
      <c r="O16" s="9"/>
      <c r="P16" s="7">
        <v>1</v>
      </c>
    </row>
    <row r="17" spans="1:17" ht="60" x14ac:dyDescent="0.25">
      <c r="A17" s="23" t="s">
        <v>131</v>
      </c>
      <c r="B17" s="6" t="s">
        <v>607</v>
      </c>
      <c r="C17" s="6" t="s">
        <v>561</v>
      </c>
      <c r="D17" s="4" t="s">
        <v>143</v>
      </c>
      <c r="E17" s="5" t="s">
        <v>138</v>
      </c>
      <c r="F17" s="4" t="s">
        <v>1221</v>
      </c>
      <c r="G17" s="4" t="s">
        <v>1204</v>
      </c>
      <c r="H17" s="6" t="s">
        <v>427</v>
      </c>
      <c r="I17" s="6" t="s">
        <v>1055</v>
      </c>
      <c r="J17" s="4"/>
      <c r="K17" s="6" t="s">
        <v>552</v>
      </c>
      <c r="L17" s="13">
        <f t="shared" si="0"/>
        <v>4</v>
      </c>
      <c r="M17" s="14">
        <v>0</v>
      </c>
      <c r="N17" s="13">
        <f t="shared" si="1"/>
        <v>0</v>
      </c>
      <c r="O17" s="6"/>
      <c r="P17" s="4">
        <v>1</v>
      </c>
    </row>
    <row r="18" spans="1:17" ht="195" x14ac:dyDescent="0.25">
      <c r="A18" s="24" t="s">
        <v>125</v>
      </c>
      <c r="B18" s="9" t="s">
        <v>125</v>
      </c>
      <c r="C18" s="9" t="s">
        <v>561</v>
      </c>
      <c r="D18" s="7" t="s">
        <v>143</v>
      </c>
      <c r="E18" s="8" t="s">
        <v>138</v>
      </c>
      <c r="F18" s="7" t="s">
        <v>1221</v>
      </c>
      <c r="G18" s="7" t="s">
        <v>1205</v>
      </c>
      <c r="H18" s="9" t="s">
        <v>558</v>
      </c>
      <c r="I18" s="9" t="s">
        <v>818</v>
      </c>
      <c r="J18" s="7"/>
      <c r="K18" s="7" t="s">
        <v>552</v>
      </c>
      <c r="L18" s="15">
        <f t="shared" si="0"/>
        <v>4</v>
      </c>
      <c r="M18" s="15">
        <v>0</v>
      </c>
      <c r="N18" s="15">
        <f t="shared" si="1"/>
        <v>0</v>
      </c>
      <c r="O18" s="9"/>
      <c r="P18" s="7">
        <v>1</v>
      </c>
    </row>
    <row r="19" spans="1:17" ht="120" x14ac:dyDescent="0.25">
      <c r="A19" s="23" t="s">
        <v>609</v>
      </c>
      <c r="B19" s="6" t="s">
        <v>52</v>
      </c>
      <c r="C19" s="6" t="s">
        <v>142</v>
      </c>
      <c r="D19" s="4" t="s">
        <v>146</v>
      </c>
      <c r="E19" s="5" t="s">
        <v>48</v>
      </c>
      <c r="F19" s="4" t="s">
        <v>1221</v>
      </c>
      <c r="G19" s="4" t="s">
        <v>1206</v>
      </c>
      <c r="H19" s="6" t="s">
        <v>390</v>
      </c>
      <c r="I19" s="6" t="s">
        <v>1148</v>
      </c>
      <c r="J19" s="4" t="s">
        <v>380</v>
      </c>
      <c r="K19" s="6" t="s">
        <v>552</v>
      </c>
      <c r="L19" s="13">
        <f t="shared" si="0"/>
        <v>4</v>
      </c>
      <c r="M19" s="14">
        <v>0</v>
      </c>
      <c r="N19" s="13">
        <f t="shared" si="1"/>
        <v>0</v>
      </c>
      <c r="O19" s="6"/>
      <c r="P19" s="4">
        <v>1</v>
      </c>
    </row>
    <row r="20" spans="1:17" ht="45" x14ac:dyDescent="0.25">
      <c r="A20" s="24" t="s">
        <v>609</v>
      </c>
      <c r="B20" s="9" t="s">
        <v>610</v>
      </c>
      <c r="C20" s="9" t="s">
        <v>561</v>
      </c>
      <c r="D20" s="7" t="s">
        <v>143</v>
      </c>
      <c r="E20" s="8" t="s">
        <v>138</v>
      </c>
      <c r="F20" s="7" t="s">
        <v>1221</v>
      </c>
      <c r="G20" s="7" t="s">
        <v>1207</v>
      </c>
      <c r="H20" s="9" t="s">
        <v>560</v>
      </c>
      <c r="I20" s="9" t="s">
        <v>1056</v>
      </c>
      <c r="J20" s="7"/>
      <c r="K20" s="7" t="s">
        <v>552</v>
      </c>
      <c r="L20" s="15">
        <f t="shared" si="0"/>
        <v>4</v>
      </c>
      <c r="M20" s="15">
        <v>0</v>
      </c>
      <c r="N20" s="15">
        <f t="shared" si="1"/>
        <v>0</v>
      </c>
      <c r="O20" s="9"/>
      <c r="P20" s="7">
        <v>1</v>
      </c>
    </row>
    <row r="21" spans="1:17" ht="45" x14ac:dyDescent="0.25">
      <c r="A21" s="23" t="s">
        <v>609</v>
      </c>
      <c r="B21" s="6" t="s">
        <v>611</v>
      </c>
      <c r="C21" s="6" t="s">
        <v>561</v>
      </c>
      <c r="D21" s="4" t="s">
        <v>143</v>
      </c>
      <c r="E21" s="5" t="s">
        <v>138</v>
      </c>
      <c r="F21" s="4" t="s">
        <v>1221</v>
      </c>
      <c r="G21" s="4" t="s">
        <v>1208</v>
      </c>
      <c r="H21" s="6" t="s">
        <v>622</v>
      </c>
      <c r="I21" s="6" t="s">
        <v>1057</v>
      </c>
      <c r="J21" s="4"/>
      <c r="K21" s="6" t="s">
        <v>552</v>
      </c>
      <c r="L21" s="13">
        <f t="shared" si="0"/>
        <v>4</v>
      </c>
      <c r="M21" s="14">
        <v>0</v>
      </c>
      <c r="N21" s="13">
        <f t="shared" si="1"/>
        <v>0</v>
      </c>
      <c r="O21" s="6"/>
      <c r="P21" s="4">
        <v>1</v>
      </c>
    </row>
    <row r="22" spans="1:17" ht="60" x14ac:dyDescent="0.25">
      <c r="A22" s="24" t="s">
        <v>140</v>
      </c>
      <c r="B22" s="9" t="s">
        <v>165</v>
      </c>
      <c r="C22" s="9" t="s">
        <v>561</v>
      </c>
      <c r="D22" s="7" t="s">
        <v>143</v>
      </c>
      <c r="E22" s="8" t="s">
        <v>138</v>
      </c>
      <c r="F22" s="7" t="s">
        <v>1221</v>
      </c>
      <c r="G22" s="7" t="s">
        <v>1209</v>
      </c>
      <c r="H22" s="9" t="s">
        <v>623</v>
      </c>
      <c r="I22" s="9" t="s">
        <v>1058</v>
      </c>
      <c r="J22" s="7"/>
      <c r="K22" s="7" t="s">
        <v>552</v>
      </c>
      <c r="L22" s="15">
        <f t="shared" si="0"/>
        <v>4</v>
      </c>
      <c r="M22" s="15">
        <v>0</v>
      </c>
      <c r="N22" s="15">
        <f t="shared" si="1"/>
        <v>0</v>
      </c>
      <c r="O22" s="9"/>
      <c r="P22" s="7">
        <v>1</v>
      </c>
    </row>
    <row r="23" spans="1:17" s="10" customFormat="1" ht="45" x14ac:dyDescent="0.25">
      <c r="A23" s="23" t="s">
        <v>140</v>
      </c>
      <c r="B23" s="6" t="s">
        <v>165</v>
      </c>
      <c r="C23" s="6" t="s">
        <v>561</v>
      </c>
      <c r="D23" s="4" t="s">
        <v>143</v>
      </c>
      <c r="E23" s="5" t="s">
        <v>138</v>
      </c>
      <c r="F23" s="4" t="s">
        <v>1221</v>
      </c>
      <c r="G23" s="4" t="s">
        <v>1210</v>
      </c>
      <c r="H23" s="6" t="s">
        <v>624</v>
      </c>
      <c r="I23" s="6" t="s">
        <v>1059</v>
      </c>
      <c r="J23" s="4"/>
      <c r="K23" s="6" t="s">
        <v>552</v>
      </c>
      <c r="L23" s="13">
        <f t="shared" si="0"/>
        <v>4</v>
      </c>
      <c r="M23" s="14">
        <v>0</v>
      </c>
      <c r="N23" s="13">
        <f t="shared" si="1"/>
        <v>0</v>
      </c>
      <c r="O23" s="6"/>
      <c r="P23" s="4">
        <v>1</v>
      </c>
      <c r="Q23" s="1"/>
    </row>
    <row r="24" spans="1:17" s="10" customFormat="1" ht="75" x14ac:dyDescent="0.25">
      <c r="A24" s="24" t="s">
        <v>140</v>
      </c>
      <c r="B24" s="9" t="s">
        <v>940</v>
      </c>
      <c r="C24" s="9" t="s">
        <v>142</v>
      </c>
      <c r="D24" s="7" t="s">
        <v>146</v>
      </c>
      <c r="E24" s="8" t="s">
        <v>48</v>
      </c>
      <c r="F24" s="7" t="s">
        <v>1221</v>
      </c>
      <c r="G24" s="7" t="s">
        <v>1211</v>
      </c>
      <c r="H24" s="9" t="s">
        <v>401</v>
      </c>
      <c r="I24" s="9" t="s">
        <v>1149</v>
      </c>
      <c r="J24" s="7" t="s">
        <v>146</v>
      </c>
      <c r="K24" s="7" t="s">
        <v>552</v>
      </c>
      <c r="L24" s="15">
        <f t="shared" si="0"/>
        <v>4</v>
      </c>
      <c r="M24" s="15">
        <v>0</v>
      </c>
      <c r="N24" s="15">
        <f t="shared" si="1"/>
        <v>0</v>
      </c>
      <c r="O24" s="9"/>
      <c r="P24" s="7">
        <v>1</v>
      </c>
      <c r="Q24" s="1"/>
    </row>
    <row r="25" spans="1:17" s="10" customFormat="1" ht="30" x14ac:dyDescent="0.25">
      <c r="A25" s="23" t="s">
        <v>140</v>
      </c>
      <c r="B25" s="6" t="s">
        <v>165</v>
      </c>
      <c r="C25" s="6" t="s">
        <v>306</v>
      </c>
      <c r="D25" s="4" t="s">
        <v>154</v>
      </c>
      <c r="E25" s="5" t="s">
        <v>138</v>
      </c>
      <c r="F25" s="4" t="s">
        <v>1221</v>
      </c>
      <c r="G25" s="4" t="s">
        <v>1212</v>
      </c>
      <c r="H25" s="6" t="s">
        <v>232</v>
      </c>
      <c r="I25" s="6" t="s">
        <v>872</v>
      </c>
      <c r="J25" s="4" t="s">
        <v>147</v>
      </c>
      <c r="K25" s="6" t="s">
        <v>552</v>
      </c>
      <c r="L25" s="13">
        <f t="shared" si="0"/>
        <v>4</v>
      </c>
      <c r="M25" s="14">
        <v>0</v>
      </c>
      <c r="N25" s="13">
        <f t="shared" si="1"/>
        <v>0</v>
      </c>
      <c r="O25" s="6"/>
      <c r="P25" s="4">
        <v>1</v>
      </c>
      <c r="Q25" s="1"/>
    </row>
    <row r="26" spans="1:17" s="10" customFormat="1" ht="60" x14ac:dyDescent="0.25">
      <c r="A26" s="24" t="s">
        <v>140</v>
      </c>
      <c r="B26" s="9" t="s">
        <v>166</v>
      </c>
      <c r="C26" s="9" t="s">
        <v>306</v>
      </c>
      <c r="D26" s="7" t="s">
        <v>146</v>
      </c>
      <c r="E26" s="8" t="s">
        <v>138</v>
      </c>
      <c r="F26" s="7" t="s">
        <v>1221</v>
      </c>
      <c r="G26" s="7" t="s">
        <v>1213</v>
      </c>
      <c r="H26" s="9" t="s">
        <v>255</v>
      </c>
      <c r="I26" s="9" t="s">
        <v>1150</v>
      </c>
      <c r="J26" s="7" t="s">
        <v>158</v>
      </c>
      <c r="K26" s="7" t="s">
        <v>552</v>
      </c>
      <c r="L26" s="15">
        <f t="shared" si="0"/>
        <v>4</v>
      </c>
      <c r="M26" s="15">
        <v>0</v>
      </c>
      <c r="N26" s="15">
        <f t="shared" si="1"/>
        <v>0</v>
      </c>
      <c r="O26" s="9"/>
      <c r="P26" s="7">
        <v>1</v>
      </c>
      <c r="Q26" s="1"/>
    </row>
    <row r="27" spans="1:17" s="10" customFormat="1" ht="240" x14ac:dyDescent="0.25">
      <c r="A27" s="23" t="s">
        <v>7</v>
      </c>
      <c r="B27" s="6" t="s">
        <v>7</v>
      </c>
      <c r="C27" s="6" t="s">
        <v>561</v>
      </c>
      <c r="D27" s="4" t="s">
        <v>143</v>
      </c>
      <c r="E27" s="5" t="s">
        <v>138</v>
      </c>
      <c r="F27" s="4" t="s">
        <v>1221</v>
      </c>
      <c r="G27" s="4" t="s">
        <v>1214</v>
      </c>
      <c r="H27" s="6" t="s">
        <v>7</v>
      </c>
      <c r="I27" s="6" t="s">
        <v>1146</v>
      </c>
      <c r="J27" s="4"/>
      <c r="K27" s="6" t="s">
        <v>552</v>
      </c>
      <c r="L27" s="13">
        <f t="shared" si="0"/>
        <v>4</v>
      </c>
      <c r="M27" s="14">
        <v>0</v>
      </c>
      <c r="N27" s="13">
        <f t="shared" si="1"/>
        <v>0</v>
      </c>
      <c r="O27" s="6" t="s">
        <v>1160</v>
      </c>
      <c r="P27" s="4">
        <v>1</v>
      </c>
      <c r="Q27" s="1"/>
    </row>
    <row r="28" spans="1:17" s="10" customFormat="1" ht="45" x14ac:dyDescent="0.25">
      <c r="A28" s="24" t="s">
        <v>418</v>
      </c>
      <c r="B28" s="9" t="s">
        <v>271</v>
      </c>
      <c r="C28" s="9" t="s">
        <v>438</v>
      </c>
      <c r="D28" s="7" t="s">
        <v>146</v>
      </c>
      <c r="E28" s="8" t="s">
        <v>138</v>
      </c>
      <c r="F28" s="7" t="s">
        <v>1221</v>
      </c>
      <c r="G28" s="7" t="s">
        <v>1215</v>
      </c>
      <c r="H28" s="9" t="s">
        <v>425</v>
      </c>
      <c r="I28" s="9" t="s">
        <v>1151</v>
      </c>
      <c r="J28" s="7" t="s">
        <v>426</v>
      </c>
      <c r="K28" s="7" t="s">
        <v>551</v>
      </c>
      <c r="L28" s="15">
        <f t="shared" si="0"/>
        <v>3</v>
      </c>
      <c r="M28" s="15">
        <v>0</v>
      </c>
      <c r="N28" s="15">
        <f t="shared" si="1"/>
        <v>0</v>
      </c>
      <c r="O28" s="9"/>
      <c r="P28" s="7">
        <v>1</v>
      </c>
      <c r="Q28" s="1"/>
    </row>
    <row r="29" spans="1:17" s="10" customFormat="1" ht="120" x14ac:dyDescent="0.25">
      <c r="A29" s="23" t="s">
        <v>612</v>
      </c>
      <c r="B29" s="6" t="s">
        <v>121</v>
      </c>
      <c r="C29" s="6" t="s">
        <v>561</v>
      </c>
      <c r="D29" s="4" t="s">
        <v>143</v>
      </c>
      <c r="E29" s="5" t="s">
        <v>138</v>
      </c>
      <c r="F29" s="4" t="s">
        <v>1221</v>
      </c>
      <c r="G29" s="4" t="s">
        <v>1216</v>
      </c>
      <c r="H29" s="6" t="s">
        <v>625</v>
      </c>
      <c r="I29" s="6" t="s">
        <v>1147</v>
      </c>
      <c r="J29" s="4"/>
      <c r="K29" s="6" t="s">
        <v>552</v>
      </c>
      <c r="L29" s="13">
        <f t="shared" si="0"/>
        <v>4</v>
      </c>
      <c r="M29" s="14">
        <v>0</v>
      </c>
      <c r="N29" s="13">
        <f t="shared" si="1"/>
        <v>0</v>
      </c>
      <c r="O29" s="6" t="s">
        <v>1161</v>
      </c>
      <c r="P29" s="4">
        <v>1</v>
      </c>
      <c r="Q29" s="1"/>
    </row>
    <row r="30" spans="1:17" s="10" customFormat="1" ht="60" x14ac:dyDescent="0.25">
      <c r="A30" s="24" t="s">
        <v>118</v>
      </c>
      <c r="B30" s="9" t="s">
        <v>75</v>
      </c>
      <c r="C30" s="9" t="s">
        <v>142</v>
      </c>
      <c r="D30" s="7" t="s">
        <v>146</v>
      </c>
      <c r="E30" s="8" t="s">
        <v>48</v>
      </c>
      <c r="F30" s="7" t="s">
        <v>1222</v>
      </c>
      <c r="G30" s="7" t="s">
        <v>14</v>
      </c>
      <c r="H30" s="9" t="s">
        <v>333</v>
      </c>
      <c r="I30" s="9" t="s">
        <v>757</v>
      </c>
      <c r="J30" s="7" t="s">
        <v>334</v>
      </c>
      <c r="K30" s="7" t="s">
        <v>551</v>
      </c>
      <c r="L30" s="15">
        <f t="shared" si="0"/>
        <v>3</v>
      </c>
      <c r="M30" s="15">
        <v>0</v>
      </c>
      <c r="N30" s="15">
        <f t="shared" si="1"/>
        <v>0</v>
      </c>
      <c r="O30" s="9"/>
      <c r="P30" s="7">
        <v>1</v>
      </c>
      <c r="Q30" s="1"/>
    </row>
    <row r="31" spans="1:17" s="10" customFormat="1" ht="45" x14ac:dyDescent="0.25">
      <c r="A31" s="23" t="s">
        <v>118</v>
      </c>
      <c r="B31" s="6" t="s">
        <v>75</v>
      </c>
      <c r="C31" s="6" t="s">
        <v>142</v>
      </c>
      <c r="D31" s="4" t="s">
        <v>146</v>
      </c>
      <c r="E31" s="5" t="s">
        <v>48</v>
      </c>
      <c r="F31" s="4" t="s">
        <v>1222</v>
      </c>
      <c r="G31" s="4" t="s">
        <v>81</v>
      </c>
      <c r="H31" s="6" t="s">
        <v>335</v>
      </c>
      <c r="I31" s="6" t="s">
        <v>758</v>
      </c>
      <c r="J31" s="4" t="s">
        <v>336</v>
      </c>
      <c r="K31" s="6" t="s">
        <v>551</v>
      </c>
      <c r="L31" s="13">
        <f t="shared" si="0"/>
        <v>3</v>
      </c>
      <c r="M31" s="14">
        <v>0</v>
      </c>
      <c r="N31" s="13">
        <f t="shared" si="1"/>
        <v>0</v>
      </c>
      <c r="O31" s="6"/>
      <c r="P31" s="4">
        <v>1</v>
      </c>
      <c r="Q31" s="1"/>
    </row>
    <row r="32" spans="1:17" s="10" customFormat="1" ht="75" x14ac:dyDescent="0.25">
      <c r="A32" s="24" t="s">
        <v>118</v>
      </c>
      <c r="B32" s="9" t="s">
        <v>75</v>
      </c>
      <c r="C32" s="9" t="s">
        <v>142</v>
      </c>
      <c r="D32" s="7" t="s">
        <v>146</v>
      </c>
      <c r="E32" s="8" t="s">
        <v>48</v>
      </c>
      <c r="F32" s="7" t="s">
        <v>1222</v>
      </c>
      <c r="G32" s="7" t="s">
        <v>107</v>
      </c>
      <c r="H32" s="9" t="s">
        <v>338</v>
      </c>
      <c r="I32" s="9" t="s">
        <v>760</v>
      </c>
      <c r="J32" s="7" t="s">
        <v>336</v>
      </c>
      <c r="K32" s="7" t="s">
        <v>551</v>
      </c>
      <c r="L32" s="15">
        <f t="shared" si="0"/>
        <v>3</v>
      </c>
      <c r="M32" s="15">
        <v>0</v>
      </c>
      <c r="N32" s="15">
        <f t="shared" si="1"/>
        <v>0</v>
      </c>
      <c r="O32" s="9"/>
      <c r="P32" s="7">
        <v>1</v>
      </c>
      <c r="Q32" s="1"/>
    </row>
    <row r="33" spans="1:17" s="10" customFormat="1" ht="45" x14ac:dyDescent="0.25">
      <c r="A33" s="23" t="s">
        <v>118</v>
      </c>
      <c r="B33" s="6" t="s">
        <v>75</v>
      </c>
      <c r="C33" s="6" t="s">
        <v>142</v>
      </c>
      <c r="D33" s="4" t="s">
        <v>146</v>
      </c>
      <c r="E33" s="5" t="s">
        <v>48</v>
      </c>
      <c r="F33" s="4" t="s">
        <v>1222</v>
      </c>
      <c r="G33" s="4" t="s">
        <v>113</v>
      </c>
      <c r="H33" s="6" t="s">
        <v>339</v>
      </c>
      <c r="I33" s="6" t="s">
        <v>761</v>
      </c>
      <c r="J33" s="4" t="s">
        <v>336</v>
      </c>
      <c r="K33" s="6" t="s">
        <v>551</v>
      </c>
      <c r="L33" s="13">
        <f t="shared" si="0"/>
        <v>3</v>
      </c>
      <c r="M33" s="14">
        <v>0</v>
      </c>
      <c r="N33" s="13">
        <f t="shared" si="1"/>
        <v>0</v>
      </c>
      <c r="O33" s="6"/>
      <c r="P33" s="4">
        <v>1</v>
      </c>
      <c r="Q33" s="1"/>
    </row>
    <row r="34" spans="1:17" s="10" customFormat="1" ht="45" x14ac:dyDescent="0.25">
      <c r="A34" s="24" t="s">
        <v>118</v>
      </c>
      <c r="B34" s="9" t="s">
        <v>75</v>
      </c>
      <c r="C34" s="9" t="s">
        <v>142</v>
      </c>
      <c r="D34" s="7" t="s">
        <v>146</v>
      </c>
      <c r="E34" s="8" t="s">
        <v>48</v>
      </c>
      <c r="F34" s="7" t="s">
        <v>1222</v>
      </c>
      <c r="G34" s="7" t="s">
        <v>340</v>
      </c>
      <c r="H34" s="9" t="s">
        <v>341</v>
      </c>
      <c r="I34" s="9" t="s">
        <v>762</v>
      </c>
      <c r="J34" s="7" t="s">
        <v>146</v>
      </c>
      <c r="K34" s="7" t="s">
        <v>552</v>
      </c>
      <c r="L34" s="15">
        <f t="shared" si="0"/>
        <v>4</v>
      </c>
      <c r="M34" s="15">
        <v>0</v>
      </c>
      <c r="N34" s="15">
        <f t="shared" si="1"/>
        <v>0</v>
      </c>
      <c r="O34" s="9"/>
      <c r="P34" s="7">
        <v>1</v>
      </c>
      <c r="Q34" s="1"/>
    </row>
    <row r="35" spans="1:17" s="10" customFormat="1" ht="60" x14ac:dyDescent="0.25">
      <c r="A35" s="23" t="s">
        <v>118</v>
      </c>
      <c r="B35" s="6" t="s">
        <v>75</v>
      </c>
      <c r="C35" s="6" t="s">
        <v>142</v>
      </c>
      <c r="D35" s="4" t="s">
        <v>146</v>
      </c>
      <c r="E35" s="5" t="s">
        <v>48</v>
      </c>
      <c r="F35" s="4" t="s">
        <v>1222</v>
      </c>
      <c r="G35" s="4" t="s">
        <v>344</v>
      </c>
      <c r="H35" s="6" t="s">
        <v>345</v>
      </c>
      <c r="I35" s="6" t="s">
        <v>764</v>
      </c>
      <c r="J35" s="4" t="s">
        <v>346</v>
      </c>
      <c r="K35" s="6" t="s">
        <v>553</v>
      </c>
      <c r="L35" s="13">
        <f t="shared" si="0"/>
        <v>2</v>
      </c>
      <c r="M35" s="14">
        <v>0</v>
      </c>
      <c r="N35" s="13">
        <f t="shared" si="1"/>
        <v>0</v>
      </c>
      <c r="O35" s="6" t="s">
        <v>1177</v>
      </c>
      <c r="P35" s="4">
        <v>1</v>
      </c>
      <c r="Q35" s="1"/>
    </row>
    <row r="36" spans="1:17" s="10" customFormat="1" ht="60" x14ac:dyDescent="0.25">
      <c r="A36" s="24" t="s">
        <v>118</v>
      </c>
      <c r="B36" s="9" t="s">
        <v>75</v>
      </c>
      <c r="C36" s="9" t="s">
        <v>142</v>
      </c>
      <c r="D36" s="7" t="s">
        <v>146</v>
      </c>
      <c r="E36" s="8" t="s">
        <v>48</v>
      </c>
      <c r="F36" s="7" t="s">
        <v>1222</v>
      </c>
      <c r="G36" s="7" t="s">
        <v>1190</v>
      </c>
      <c r="H36" s="9" t="s">
        <v>352</v>
      </c>
      <c r="I36" s="9" t="s">
        <v>767</v>
      </c>
      <c r="J36" s="7" t="s">
        <v>146</v>
      </c>
      <c r="K36" s="7" t="s">
        <v>551</v>
      </c>
      <c r="L36" s="15">
        <f t="shared" si="0"/>
        <v>3</v>
      </c>
      <c r="M36" s="15">
        <v>0</v>
      </c>
      <c r="N36" s="15">
        <f t="shared" si="1"/>
        <v>0</v>
      </c>
      <c r="O36" s="9" t="s">
        <v>1178</v>
      </c>
      <c r="P36" s="7">
        <v>1</v>
      </c>
      <c r="Q36" s="1"/>
    </row>
    <row r="37" spans="1:17" s="10" customFormat="1" ht="60" x14ac:dyDescent="0.25">
      <c r="A37" s="23" t="s">
        <v>118</v>
      </c>
      <c r="B37" s="6" t="s">
        <v>57</v>
      </c>
      <c r="C37" s="6" t="s">
        <v>142</v>
      </c>
      <c r="D37" s="4" t="s">
        <v>146</v>
      </c>
      <c r="E37" s="5" t="s">
        <v>48</v>
      </c>
      <c r="F37" s="4" t="s">
        <v>1222</v>
      </c>
      <c r="G37" s="4" t="s">
        <v>15</v>
      </c>
      <c r="H37" s="6" t="s">
        <v>353</v>
      </c>
      <c r="I37" s="6" t="s">
        <v>768</v>
      </c>
      <c r="J37" s="4" t="s">
        <v>146</v>
      </c>
      <c r="K37" s="6" t="s">
        <v>553</v>
      </c>
      <c r="L37" s="13">
        <f t="shared" si="0"/>
        <v>2</v>
      </c>
      <c r="M37" s="14">
        <v>0</v>
      </c>
      <c r="N37" s="13">
        <f t="shared" si="1"/>
        <v>0</v>
      </c>
      <c r="O37" s="6" t="s">
        <v>1175</v>
      </c>
      <c r="P37" s="4">
        <v>1</v>
      </c>
      <c r="Q37" s="1"/>
    </row>
    <row r="38" spans="1:17" s="10" customFormat="1" ht="90" x14ac:dyDescent="0.25">
      <c r="A38" s="24" t="s">
        <v>119</v>
      </c>
      <c r="B38" s="9" t="s">
        <v>54</v>
      </c>
      <c r="C38" s="9" t="s">
        <v>142</v>
      </c>
      <c r="D38" s="7" t="s">
        <v>146</v>
      </c>
      <c r="E38" s="8" t="s">
        <v>48</v>
      </c>
      <c r="F38" s="7" t="s">
        <v>1222</v>
      </c>
      <c r="G38" s="7" t="s">
        <v>16</v>
      </c>
      <c r="H38" s="9" t="s">
        <v>354</v>
      </c>
      <c r="I38" s="9" t="s">
        <v>895</v>
      </c>
      <c r="J38" s="7" t="s">
        <v>146</v>
      </c>
      <c r="K38" s="7" t="s">
        <v>553</v>
      </c>
      <c r="L38" s="15">
        <f t="shared" si="0"/>
        <v>2</v>
      </c>
      <c r="M38" s="15">
        <v>0</v>
      </c>
      <c r="N38" s="15">
        <f t="shared" si="1"/>
        <v>0</v>
      </c>
      <c r="O38" s="9"/>
      <c r="P38" s="7">
        <v>1</v>
      </c>
      <c r="Q38" s="1"/>
    </row>
    <row r="39" spans="1:17" s="10" customFormat="1" ht="90" x14ac:dyDescent="0.25">
      <c r="A39" s="23" t="s">
        <v>119</v>
      </c>
      <c r="B39" s="6" t="s">
        <v>54</v>
      </c>
      <c r="C39" s="6" t="s">
        <v>142</v>
      </c>
      <c r="D39" s="4" t="s">
        <v>146</v>
      </c>
      <c r="E39" s="5" t="s">
        <v>48</v>
      </c>
      <c r="F39" s="4" t="s">
        <v>1222</v>
      </c>
      <c r="G39" s="4" t="s">
        <v>97</v>
      </c>
      <c r="H39" s="6" t="s">
        <v>355</v>
      </c>
      <c r="I39" s="6" t="s">
        <v>1162</v>
      </c>
      <c r="J39" s="4" t="s">
        <v>160</v>
      </c>
      <c r="K39" s="6" t="s">
        <v>552</v>
      </c>
      <c r="L39" s="13">
        <f t="shared" si="0"/>
        <v>4</v>
      </c>
      <c r="M39" s="14">
        <v>0</v>
      </c>
      <c r="N39" s="13">
        <f t="shared" si="1"/>
        <v>0</v>
      </c>
      <c r="O39" s="6"/>
      <c r="P39" s="4">
        <v>1</v>
      </c>
      <c r="Q39" s="1"/>
    </row>
    <row r="40" spans="1:17" s="10" customFormat="1" ht="45" x14ac:dyDescent="0.25">
      <c r="A40" s="24" t="s">
        <v>119</v>
      </c>
      <c r="B40" s="9" t="s">
        <v>72</v>
      </c>
      <c r="C40" s="9" t="s">
        <v>142</v>
      </c>
      <c r="D40" s="7" t="s">
        <v>146</v>
      </c>
      <c r="E40" s="8" t="s">
        <v>49</v>
      </c>
      <c r="F40" s="7" t="s">
        <v>1222</v>
      </c>
      <c r="G40" s="7" t="s">
        <v>17</v>
      </c>
      <c r="H40" s="9" t="s">
        <v>356</v>
      </c>
      <c r="I40" s="9" t="s">
        <v>770</v>
      </c>
      <c r="J40" s="7" t="s">
        <v>146</v>
      </c>
      <c r="K40" s="7" t="s">
        <v>553</v>
      </c>
      <c r="L40" s="15">
        <f t="shared" si="0"/>
        <v>2</v>
      </c>
      <c r="M40" s="15">
        <v>0</v>
      </c>
      <c r="N40" s="15">
        <f t="shared" si="1"/>
        <v>0</v>
      </c>
      <c r="O40" s="9"/>
      <c r="P40" s="7">
        <v>1</v>
      </c>
      <c r="Q40" s="1"/>
    </row>
    <row r="41" spans="1:17" s="10" customFormat="1" ht="30" x14ac:dyDescent="0.25">
      <c r="A41" s="23" t="s">
        <v>119</v>
      </c>
      <c r="B41" s="6" t="s">
        <v>58</v>
      </c>
      <c r="C41" s="6" t="s">
        <v>142</v>
      </c>
      <c r="D41" s="4" t="s">
        <v>146</v>
      </c>
      <c r="E41" s="5" t="s">
        <v>48</v>
      </c>
      <c r="F41" s="4" t="s">
        <v>1222</v>
      </c>
      <c r="G41" s="4" t="s">
        <v>18</v>
      </c>
      <c r="H41" s="6" t="s">
        <v>357</v>
      </c>
      <c r="I41" s="6" t="s">
        <v>771</v>
      </c>
      <c r="J41" s="4" t="s">
        <v>160</v>
      </c>
      <c r="K41" s="6" t="s">
        <v>551</v>
      </c>
      <c r="L41" s="13">
        <f t="shared" si="0"/>
        <v>3</v>
      </c>
      <c r="M41" s="14">
        <v>0</v>
      </c>
      <c r="N41" s="13">
        <f t="shared" si="1"/>
        <v>0</v>
      </c>
      <c r="O41" s="6" t="s">
        <v>1178</v>
      </c>
      <c r="P41" s="4">
        <v>1</v>
      </c>
      <c r="Q41" s="1"/>
    </row>
    <row r="42" spans="1:17" s="10" customFormat="1" ht="105" x14ac:dyDescent="0.25">
      <c r="A42" s="24" t="s">
        <v>119</v>
      </c>
      <c r="B42" s="9" t="s">
        <v>68</v>
      </c>
      <c r="C42" s="9" t="s">
        <v>142</v>
      </c>
      <c r="D42" s="7" t="s">
        <v>146</v>
      </c>
      <c r="E42" s="8" t="s">
        <v>48</v>
      </c>
      <c r="F42" s="7" t="s">
        <v>1222</v>
      </c>
      <c r="G42" s="7" t="s">
        <v>19</v>
      </c>
      <c r="H42" s="9" t="s">
        <v>358</v>
      </c>
      <c r="I42" s="9" t="s">
        <v>772</v>
      </c>
      <c r="J42" s="7" t="s">
        <v>160</v>
      </c>
      <c r="K42" s="7" t="s">
        <v>551</v>
      </c>
      <c r="L42" s="15">
        <f t="shared" si="0"/>
        <v>3</v>
      </c>
      <c r="M42" s="15">
        <v>0</v>
      </c>
      <c r="N42" s="15">
        <f t="shared" si="1"/>
        <v>0</v>
      </c>
      <c r="O42" s="9" t="s">
        <v>1179</v>
      </c>
      <c r="P42" s="7">
        <v>1</v>
      </c>
      <c r="Q42" s="1"/>
    </row>
    <row r="43" spans="1:17" s="10" customFormat="1" ht="45" x14ac:dyDescent="0.25">
      <c r="A43" s="23" t="s">
        <v>119</v>
      </c>
      <c r="B43" s="6" t="s">
        <v>68</v>
      </c>
      <c r="C43" s="6" t="s">
        <v>142</v>
      </c>
      <c r="D43" s="4" t="s">
        <v>146</v>
      </c>
      <c r="E43" s="5" t="s">
        <v>48</v>
      </c>
      <c r="F43" s="4" t="s">
        <v>1222</v>
      </c>
      <c r="G43" s="4" t="s">
        <v>82</v>
      </c>
      <c r="H43" s="6" t="s">
        <v>359</v>
      </c>
      <c r="I43" s="6" t="s">
        <v>773</v>
      </c>
      <c r="J43" s="4" t="s">
        <v>160</v>
      </c>
      <c r="K43" s="6" t="s">
        <v>553</v>
      </c>
      <c r="L43" s="13">
        <f t="shared" si="0"/>
        <v>2</v>
      </c>
      <c r="M43" s="14">
        <v>0</v>
      </c>
      <c r="N43" s="13">
        <f t="shared" si="1"/>
        <v>0</v>
      </c>
      <c r="O43" s="6" t="s">
        <v>1175</v>
      </c>
      <c r="P43" s="4">
        <v>1</v>
      </c>
      <c r="Q43" s="1"/>
    </row>
    <row r="44" spans="1:17" s="10" customFormat="1" ht="60" x14ac:dyDescent="0.25">
      <c r="A44" s="24" t="s">
        <v>119</v>
      </c>
      <c r="B44" s="9" t="s">
        <v>71</v>
      </c>
      <c r="C44" s="9" t="s">
        <v>142</v>
      </c>
      <c r="D44" s="7" t="s">
        <v>146</v>
      </c>
      <c r="E44" s="8" t="s">
        <v>48</v>
      </c>
      <c r="F44" s="7" t="s">
        <v>1222</v>
      </c>
      <c r="G44" s="7" t="s">
        <v>20</v>
      </c>
      <c r="H44" s="9" t="s">
        <v>360</v>
      </c>
      <c r="I44" s="9" t="s">
        <v>842</v>
      </c>
      <c r="J44" s="7" t="s">
        <v>160</v>
      </c>
      <c r="K44" s="7" t="s">
        <v>553</v>
      </c>
      <c r="L44" s="15">
        <f t="shared" si="0"/>
        <v>2</v>
      </c>
      <c r="M44" s="15">
        <v>0</v>
      </c>
      <c r="N44" s="15">
        <f t="shared" si="1"/>
        <v>0</v>
      </c>
      <c r="O44" s="9" t="s">
        <v>1175</v>
      </c>
      <c r="P44" s="7">
        <v>1</v>
      </c>
      <c r="Q44" s="1"/>
    </row>
    <row r="45" spans="1:17" s="10" customFormat="1" ht="60" x14ac:dyDescent="0.25">
      <c r="A45" s="23" t="s">
        <v>119</v>
      </c>
      <c r="B45" s="6" t="s">
        <v>465</v>
      </c>
      <c r="C45" s="6" t="s">
        <v>145</v>
      </c>
      <c r="D45" s="4" t="s">
        <v>146</v>
      </c>
      <c r="E45" s="5" t="s">
        <v>138</v>
      </c>
      <c r="F45" s="4" t="s">
        <v>1222</v>
      </c>
      <c r="G45" s="4" t="s">
        <v>797</v>
      </c>
      <c r="H45" s="6" t="s">
        <v>467</v>
      </c>
      <c r="I45" s="6" t="s">
        <v>798</v>
      </c>
      <c r="J45" s="4"/>
      <c r="K45" s="6" t="s">
        <v>551</v>
      </c>
      <c r="L45" s="13">
        <f t="shared" si="0"/>
        <v>3</v>
      </c>
      <c r="M45" s="14">
        <v>0</v>
      </c>
      <c r="N45" s="13">
        <f t="shared" si="1"/>
        <v>0</v>
      </c>
      <c r="O45" s="6"/>
      <c r="P45" s="4">
        <v>1</v>
      </c>
      <c r="Q45" s="1"/>
    </row>
    <row r="46" spans="1:17" s="10" customFormat="1" ht="45" x14ac:dyDescent="0.25">
      <c r="A46" s="24" t="s">
        <v>2</v>
      </c>
      <c r="B46" s="9" t="s">
        <v>63</v>
      </c>
      <c r="C46" s="9" t="s">
        <v>142</v>
      </c>
      <c r="D46" s="7" t="s">
        <v>146</v>
      </c>
      <c r="E46" s="8" t="s">
        <v>48</v>
      </c>
      <c r="F46" s="7" t="s">
        <v>1222</v>
      </c>
      <c r="G46" s="7" t="s">
        <v>21</v>
      </c>
      <c r="H46" s="9" t="s">
        <v>361</v>
      </c>
      <c r="I46" s="9" t="s">
        <v>799</v>
      </c>
      <c r="J46" s="7" t="s">
        <v>160</v>
      </c>
      <c r="K46" s="7" t="s">
        <v>552</v>
      </c>
      <c r="L46" s="15">
        <f t="shared" si="0"/>
        <v>4</v>
      </c>
      <c r="M46" s="15">
        <v>0</v>
      </c>
      <c r="N46" s="15">
        <f t="shared" si="1"/>
        <v>0</v>
      </c>
      <c r="O46" s="9"/>
      <c r="P46" s="7">
        <v>1</v>
      </c>
      <c r="Q46" s="1"/>
    </row>
    <row r="47" spans="1:17" s="10" customFormat="1" ht="60" x14ac:dyDescent="0.25">
      <c r="A47" s="23" t="s">
        <v>2</v>
      </c>
      <c r="B47" s="6" t="s">
        <v>509</v>
      </c>
      <c r="C47" s="6" t="s">
        <v>145</v>
      </c>
      <c r="D47" s="4" t="s">
        <v>143</v>
      </c>
      <c r="E47" s="5" t="s">
        <v>138</v>
      </c>
      <c r="F47" s="4" t="s">
        <v>1222</v>
      </c>
      <c r="G47" s="4" t="s">
        <v>1170</v>
      </c>
      <c r="H47" s="6" t="s">
        <v>508</v>
      </c>
      <c r="I47" s="6" t="s">
        <v>756</v>
      </c>
      <c r="J47" s="4"/>
      <c r="K47" s="6" t="s">
        <v>552</v>
      </c>
      <c r="L47" s="13">
        <f t="shared" si="0"/>
        <v>4</v>
      </c>
      <c r="M47" s="14">
        <v>0</v>
      </c>
      <c r="N47" s="13">
        <f t="shared" si="1"/>
        <v>0</v>
      </c>
      <c r="O47" s="6" t="s">
        <v>1177</v>
      </c>
      <c r="P47" s="4">
        <v>1</v>
      </c>
      <c r="Q47" s="1"/>
    </row>
    <row r="48" spans="1:17" s="10" customFormat="1" ht="45" x14ac:dyDescent="0.25">
      <c r="A48" s="24" t="s">
        <v>5</v>
      </c>
      <c r="B48" s="9" t="s">
        <v>60</v>
      </c>
      <c r="C48" s="9" t="s">
        <v>142</v>
      </c>
      <c r="D48" s="7" t="s">
        <v>146</v>
      </c>
      <c r="E48" s="8" t="s">
        <v>48</v>
      </c>
      <c r="F48" s="7" t="s">
        <v>1222</v>
      </c>
      <c r="G48" s="7" t="s">
        <v>26</v>
      </c>
      <c r="H48" s="9" t="s">
        <v>373</v>
      </c>
      <c r="I48" s="9" t="s">
        <v>800</v>
      </c>
      <c r="J48" s="7" t="s">
        <v>374</v>
      </c>
      <c r="K48" s="7" t="s">
        <v>552</v>
      </c>
      <c r="L48" s="15">
        <f t="shared" si="0"/>
        <v>4</v>
      </c>
      <c r="M48" s="15">
        <v>0</v>
      </c>
      <c r="N48" s="15">
        <f t="shared" si="1"/>
        <v>0</v>
      </c>
      <c r="O48" s="9"/>
      <c r="P48" s="7">
        <v>1</v>
      </c>
      <c r="Q48" s="1"/>
    </row>
    <row r="49" spans="1:17" s="10" customFormat="1" ht="30" x14ac:dyDescent="0.25">
      <c r="A49" s="23" t="s">
        <v>5</v>
      </c>
      <c r="B49" s="6" t="s">
        <v>55</v>
      </c>
      <c r="C49" s="6" t="s">
        <v>142</v>
      </c>
      <c r="D49" s="4" t="s">
        <v>146</v>
      </c>
      <c r="E49" s="5" t="s">
        <v>48</v>
      </c>
      <c r="F49" s="4" t="s">
        <v>1222</v>
      </c>
      <c r="G49" s="4" t="s">
        <v>27</v>
      </c>
      <c r="H49" s="6" t="s">
        <v>375</v>
      </c>
      <c r="I49" s="6" t="s">
        <v>913</v>
      </c>
      <c r="J49" s="4" t="s">
        <v>376</v>
      </c>
      <c r="K49" s="6" t="s">
        <v>551</v>
      </c>
      <c r="L49" s="13">
        <f t="shared" si="0"/>
        <v>3</v>
      </c>
      <c r="M49" s="14">
        <v>0</v>
      </c>
      <c r="N49" s="13">
        <f t="shared" si="1"/>
        <v>0</v>
      </c>
      <c r="O49" s="6"/>
      <c r="P49" s="4">
        <v>1</v>
      </c>
      <c r="Q49" s="1"/>
    </row>
    <row r="50" spans="1:17" s="10" customFormat="1" ht="30" x14ac:dyDescent="0.25">
      <c r="A50" s="24" t="s">
        <v>5</v>
      </c>
      <c r="B50" s="9" t="s">
        <v>66</v>
      </c>
      <c r="C50" s="9" t="s">
        <v>142</v>
      </c>
      <c r="D50" s="7" t="s">
        <v>146</v>
      </c>
      <c r="E50" s="8" t="s">
        <v>48</v>
      </c>
      <c r="F50" s="7" t="s">
        <v>1222</v>
      </c>
      <c r="G50" s="7" t="s">
        <v>28</v>
      </c>
      <c r="H50" s="9" t="s">
        <v>377</v>
      </c>
      <c r="I50" s="9" t="s">
        <v>801</v>
      </c>
      <c r="J50" s="7" t="s">
        <v>378</v>
      </c>
      <c r="K50" s="7" t="s">
        <v>552</v>
      </c>
      <c r="L50" s="15">
        <f t="shared" si="0"/>
        <v>4</v>
      </c>
      <c r="M50" s="15">
        <v>0</v>
      </c>
      <c r="N50" s="15">
        <f t="shared" si="1"/>
        <v>0</v>
      </c>
      <c r="O50" s="9"/>
      <c r="P50" s="7">
        <v>1</v>
      </c>
      <c r="Q50" s="1"/>
    </row>
    <row r="51" spans="1:17" s="10" customFormat="1" ht="45" x14ac:dyDescent="0.25">
      <c r="A51" s="23" t="s">
        <v>6</v>
      </c>
      <c r="B51" s="6" t="s">
        <v>938</v>
      </c>
      <c r="C51" s="6" t="s">
        <v>142</v>
      </c>
      <c r="D51" s="4" t="s">
        <v>146</v>
      </c>
      <c r="E51" s="5" t="s">
        <v>48</v>
      </c>
      <c r="F51" s="4" t="s">
        <v>1222</v>
      </c>
      <c r="G51" s="4" t="s">
        <v>29</v>
      </c>
      <c r="H51" s="6" t="s">
        <v>379</v>
      </c>
      <c r="I51" s="6" t="s">
        <v>802</v>
      </c>
      <c r="J51" s="4" t="s">
        <v>146</v>
      </c>
      <c r="K51" s="6" t="s">
        <v>551</v>
      </c>
      <c r="L51" s="13">
        <f t="shared" si="0"/>
        <v>3</v>
      </c>
      <c r="M51" s="14">
        <v>0</v>
      </c>
      <c r="N51" s="13">
        <f t="shared" si="1"/>
        <v>0</v>
      </c>
      <c r="O51" s="6"/>
      <c r="P51" s="4">
        <v>1</v>
      </c>
      <c r="Q51" s="1"/>
    </row>
    <row r="52" spans="1:17" s="10" customFormat="1" ht="60" x14ac:dyDescent="0.25">
      <c r="A52" s="24" t="s">
        <v>4</v>
      </c>
      <c r="B52" s="9" t="s">
        <v>79</v>
      </c>
      <c r="C52" s="9" t="s">
        <v>142</v>
      </c>
      <c r="D52" s="7" t="s">
        <v>146</v>
      </c>
      <c r="E52" s="8" t="s">
        <v>48</v>
      </c>
      <c r="F52" s="7" t="s">
        <v>1222</v>
      </c>
      <c r="G52" s="7" t="s">
        <v>85</v>
      </c>
      <c r="H52" s="9" t="s">
        <v>7</v>
      </c>
      <c r="I52" s="9" t="s">
        <v>803</v>
      </c>
      <c r="J52" s="7" t="s">
        <v>380</v>
      </c>
      <c r="K52" s="7" t="s">
        <v>551</v>
      </c>
      <c r="L52" s="15">
        <f t="shared" si="0"/>
        <v>3</v>
      </c>
      <c r="M52" s="15">
        <v>0</v>
      </c>
      <c r="N52" s="15">
        <f t="shared" si="1"/>
        <v>0</v>
      </c>
      <c r="O52" s="9"/>
      <c r="P52" s="7">
        <v>1</v>
      </c>
      <c r="Q52" s="1"/>
    </row>
    <row r="53" spans="1:17" s="10" customFormat="1" ht="45" x14ac:dyDescent="0.25">
      <c r="A53" s="23" t="s">
        <v>131</v>
      </c>
      <c r="B53" s="6" t="s">
        <v>56</v>
      </c>
      <c r="C53" s="6" t="s">
        <v>142</v>
      </c>
      <c r="D53" s="4" t="s">
        <v>146</v>
      </c>
      <c r="E53" s="5" t="s">
        <v>48</v>
      </c>
      <c r="F53" s="4" t="s">
        <v>1222</v>
      </c>
      <c r="G53" s="4" t="s">
        <v>30</v>
      </c>
      <c r="H53" s="6" t="s">
        <v>381</v>
      </c>
      <c r="I53" s="6" t="s">
        <v>804</v>
      </c>
      <c r="J53" s="4" t="s">
        <v>146</v>
      </c>
      <c r="K53" s="6" t="s">
        <v>552</v>
      </c>
      <c r="L53" s="13">
        <f t="shared" si="0"/>
        <v>4</v>
      </c>
      <c r="M53" s="14">
        <v>0</v>
      </c>
      <c r="N53" s="13">
        <f t="shared" si="1"/>
        <v>0</v>
      </c>
      <c r="O53" s="6"/>
      <c r="P53" s="4">
        <v>1</v>
      </c>
      <c r="Q53" s="1"/>
    </row>
    <row r="54" spans="1:17" s="10" customFormat="1" ht="30" x14ac:dyDescent="0.25">
      <c r="A54" s="24" t="s">
        <v>131</v>
      </c>
      <c r="B54" s="9" t="s">
        <v>806</v>
      </c>
      <c r="C54" s="9" t="s">
        <v>142</v>
      </c>
      <c r="D54" s="7" t="s">
        <v>146</v>
      </c>
      <c r="E54" s="8" t="s">
        <v>48</v>
      </c>
      <c r="F54" s="7" t="s">
        <v>1222</v>
      </c>
      <c r="G54" s="7" t="s">
        <v>807</v>
      </c>
      <c r="H54" s="9" t="s">
        <v>382</v>
      </c>
      <c r="I54" s="9" t="s">
        <v>805</v>
      </c>
      <c r="J54" s="7" t="s">
        <v>146</v>
      </c>
      <c r="K54" s="7" t="s">
        <v>551</v>
      </c>
      <c r="L54" s="15">
        <f t="shared" si="0"/>
        <v>3</v>
      </c>
      <c r="M54" s="15">
        <v>0</v>
      </c>
      <c r="N54" s="15">
        <f t="shared" si="1"/>
        <v>0</v>
      </c>
      <c r="O54" s="9"/>
      <c r="P54" s="7">
        <v>1</v>
      </c>
      <c r="Q54" s="1"/>
    </row>
    <row r="55" spans="1:17" s="10" customFormat="1" ht="60" x14ac:dyDescent="0.25">
      <c r="A55" s="23" t="s">
        <v>131</v>
      </c>
      <c r="B55" s="6" t="s">
        <v>806</v>
      </c>
      <c r="C55" s="6" t="s">
        <v>142</v>
      </c>
      <c r="D55" s="4" t="s">
        <v>146</v>
      </c>
      <c r="E55" s="5" t="s">
        <v>48</v>
      </c>
      <c r="F55" s="4" t="s">
        <v>1222</v>
      </c>
      <c r="G55" s="4" t="s">
        <v>86</v>
      </c>
      <c r="H55" s="6" t="s">
        <v>383</v>
      </c>
      <c r="I55" s="6" t="s">
        <v>808</v>
      </c>
      <c r="J55" s="4" t="s">
        <v>146</v>
      </c>
      <c r="K55" s="6" t="s">
        <v>553</v>
      </c>
      <c r="L55" s="13">
        <f t="shared" si="0"/>
        <v>2</v>
      </c>
      <c r="M55" s="14">
        <v>0</v>
      </c>
      <c r="N55" s="13">
        <f t="shared" si="1"/>
        <v>0</v>
      </c>
      <c r="O55" s="6"/>
      <c r="P55" s="4">
        <v>1</v>
      </c>
      <c r="Q55" s="1"/>
    </row>
    <row r="56" spans="1:17" s="10" customFormat="1" ht="60" x14ac:dyDescent="0.25">
      <c r="A56" s="24" t="s">
        <v>131</v>
      </c>
      <c r="B56" s="9" t="s">
        <v>74</v>
      </c>
      <c r="C56" s="9" t="s">
        <v>142</v>
      </c>
      <c r="D56" s="7" t="s">
        <v>146</v>
      </c>
      <c r="E56" s="8" t="s">
        <v>48</v>
      </c>
      <c r="F56" s="7" t="s">
        <v>1222</v>
      </c>
      <c r="G56" s="7" t="s">
        <v>31</v>
      </c>
      <c r="H56" s="9" t="s">
        <v>384</v>
      </c>
      <c r="I56" s="9" t="s">
        <v>845</v>
      </c>
      <c r="J56" s="7" t="s">
        <v>146</v>
      </c>
      <c r="K56" s="7" t="s">
        <v>551</v>
      </c>
      <c r="L56" s="15">
        <f t="shared" si="0"/>
        <v>3</v>
      </c>
      <c r="M56" s="15">
        <v>0</v>
      </c>
      <c r="N56" s="15">
        <f t="shared" si="1"/>
        <v>0</v>
      </c>
      <c r="O56" s="9"/>
      <c r="P56" s="7">
        <v>1</v>
      </c>
      <c r="Q56" s="1"/>
    </row>
    <row r="57" spans="1:17" s="10" customFormat="1" ht="30" x14ac:dyDescent="0.25">
      <c r="A57" s="23" t="s">
        <v>131</v>
      </c>
      <c r="B57" s="6" t="s">
        <v>59</v>
      </c>
      <c r="C57" s="6" t="s">
        <v>142</v>
      </c>
      <c r="D57" s="4" t="s">
        <v>146</v>
      </c>
      <c r="E57" s="5" t="s">
        <v>50</v>
      </c>
      <c r="F57" s="4" t="s">
        <v>1222</v>
      </c>
      <c r="G57" s="4" t="s">
        <v>32</v>
      </c>
      <c r="H57" s="6" t="s">
        <v>385</v>
      </c>
      <c r="I57" s="6" t="s">
        <v>809</v>
      </c>
      <c r="J57" s="4" t="s">
        <v>156</v>
      </c>
      <c r="K57" s="6" t="s">
        <v>551</v>
      </c>
      <c r="L57" s="13">
        <f t="shared" si="0"/>
        <v>3</v>
      </c>
      <c r="M57" s="14">
        <v>0</v>
      </c>
      <c r="N57" s="13">
        <f t="shared" si="1"/>
        <v>0</v>
      </c>
      <c r="O57" s="6"/>
      <c r="P57" s="4">
        <v>1</v>
      </c>
      <c r="Q57" s="1"/>
    </row>
    <row r="58" spans="1:17" s="10" customFormat="1" ht="45" x14ac:dyDescent="0.25">
      <c r="A58" s="24" t="s">
        <v>131</v>
      </c>
      <c r="B58" s="9" t="s">
        <v>136</v>
      </c>
      <c r="C58" s="9" t="s">
        <v>145</v>
      </c>
      <c r="D58" s="7" t="s">
        <v>143</v>
      </c>
      <c r="E58" s="8" t="s">
        <v>138</v>
      </c>
      <c r="F58" s="7" t="s">
        <v>1222</v>
      </c>
      <c r="G58" s="7" t="s">
        <v>129</v>
      </c>
      <c r="H58" s="9" t="s">
        <v>128</v>
      </c>
      <c r="I58" s="9" t="s">
        <v>813</v>
      </c>
      <c r="J58" s="7"/>
      <c r="K58" s="7" t="s">
        <v>552</v>
      </c>
      <c r="L58" s="15">
        <f t="shared" si="0"/>
        <v>4</v>
      </c>
      <c r="M58" s="15">
        <v>0</v>
      </c>
      <c r="N58" s="15">
        <f t="shared" si="1"/>
        <v>0</v>
      </c>
      <c r="O58" s="9"/>
      <c r="P58" s="7">
        <v>1</v>
      </c>
      <c r="Q58" s="1"/>
    </row>
    <row r="59" spans="1:17" s="10" customFormat="1" ht="60" x14ac:dyDescent="0.25">
      <c r="A59" s="23" t="s">
        <v>131</v>
      </c>
      <c r="B59" s="6" t="s">
        <v>136</v>
      </c>
      <c r="C59" s="6" t="s">
        <v>145</v>
      </c>
      <c r="D59" s="4" t="s">
        <v>143</v>
      </c>
      <c r="E59" s="5" t="s">
        <v>138</v>
      </c>
      <c r="F59" s="4" t="s">
        <v>1222</v>
      </c>
      <c r="G59" s="4" t="s">
        <v>130</v>
      </c>
      <c r="H59" s="6" t="s">
        <v>137</v>
      </c>
      <c r="I59" s="6" t="s">
        <v>814</v>
      </c>
      <c r="J59" s="4"/>
      <c r="K59" s="6" t="s">
        <v>552</v>
      </c>
      <c r="L59" s="13">
        <f t="shared" si="0"/>
        <v>4</v>
      </c>
      <c r="M59" s="14">
        <v>0</v>
      </c>
      <c r="N59" s="13">
        <f t="shared" si="1"/>
        <v>0</v>
      </c>
      <c r="O59" s="6"/>
      <c r="P59" s="4">
        <v>1</v>
      </c>
      <c r="Q59" s="1"/>
    </row>
    <row r="60" spans="1:17" s="10" customFormat="1" ht="75" x14ac:dyDescent="0.25">
      <c r="A60" s="24" t="s">
        <v>125</v>
      </c>
      <c r="B60" s="9" t="s">
        <v>125</v>
      </c>
      <c r="C60" s="9" t="s">
        <v>480</v>
      </c>
      <c r="D60" s="7" t="s">
        <v>481</v>
      </c>
      <c r="E60" s="8" t="s">
        <v>138</v>
      </c>
      <c r="F60" s="7" t="s">
        <v>1222</v>
      </c>
      <c r="G60" s="7" t="s">
        <v>482</v>
      </c>
      <c r="H60" s="9" t="s">
        <v>501</v>
      </c>
      <c r="I60" s="9" t="s">
        <v>815</v>
      </c>
      <c r="J60" s="7"/>
      <c r="K60" s="7" t="s">
        <v>552</v>
      </c>
      <c r="L60" s="15">
        <f t="shared" si="0"/>
        <v>4</v>
      </c>
      <c r="M60" s="15">
        <v>0</v>
      </c>
      <c r="N60" s="15">
        <f t="shared" si="1"/>
        <v>0</v>
      </c>
      <c r="O60" s="9" t="s">
        <v>1169</v>
      </c>
      <c r="P60" s="7">
        <v>1</v>
      </c>
      <c r="Q60" s="1"/>
    </row>
    <row r="61" spans="1:17" s="10" customFormat="1" ht="60" x14ac:dyDescent="0.25">
      <c r="A61" s="23" t="s">
        <v>125</v>
      </c>
      <c r="B61" s="6" t="s">
        <v>125</v>
      </c>
      <c r="C61" s="6" t="s">
        <v>480</v>
      </c>
      <c r="D61" s="4" t="s">
        <v>481</v>
      </c>
      <c r="E61" s="5" t="s">
        <v>138</v>
      </c>
      <c r="F61" s="4" t="s">
        <v>1222</v>
      </c>
      <c r="G61" s="4" t="s">
        <v>483</v>
      </c>
      <c r="H61" s="6" t="s">
        <v>10</v>
      </c>
      <c r="I61" s="6" t="s">
        <v>816</v>
      </c>
      <c r="J61" s="4"/>
      <c r="K61" s="6" t="s">
        <v>552</v>
      </c>
      <c r="L61" s="13">
        <f t="shared" si="0"/>
        <v>4</v>
      </c>
      <c r="M61" s="14">
        <v>0</v>
      </c>
      <c r="N61" s="13">
        <f t="shared" si="1"/>
        <v>0</v>
      </c>
      <c r="O61" s="6" t="s">
        <v>1169</v>
      </c>
      <c r="P61" s="4">
        <v>1</v>
      </c>
      <c r="Q61" s="1"/>
    </row>
    <row r="62" spans="1:17" s="10" customFormat="1" ht="30" x14ac:dyDescent="0.25">
      <c r="A62" s="24" t="s">
        <v>125</v>
      </c>
      <c r="B62" s="9" t="s">
        <v>125</v>
      </c>
      <c r="C62" s="9" t="s">
        <v>480</v>
      </c>
      <c r="D62" s="7" t="s">
        <v>481</v>
      </c>
      <c r="E62" s="8" t="s">
        <v>138</v>
      </c>
      <c r="F62" s="7" t="s">
        <v>1222</v>
      </c>
      <c r="G62" s="7" t="s">
        <v>484</v>
      </c>
      <c r="H62" s="9" t="s">
        <v>7</v>
      </c>
      <c r="I62" s="9" t="s">
        <v>817</v>
      </c>
      <c r="J62" s="7"/>
      <c r="K62" s="7" t="s">
        <v>552</v>
      </c>
      <c r="L62" s="15">
        <f t="shared" si="0"/>
        <v>4</v>
      </c>
      <c r="M62" s="15">
        <v>0</v>
      </c>
      <c r="N62" s="15">
        <f t="shared" si="1"/>
        <v>0</v>
      </c>
      <c r="O62" s="9" t="s">
        <v>1169</v>
      </c>
      <c r="P62" s="7">
        <v>1</v>
      </c>
      <c r="Q62" s="1"/>
    </row>
    <row r="63" spans="1:17" s="10" customFormat="1" ht="75" x14ac:dyDescent="0.25">
      <c r="A63" s="23" t="s">
        <v>125</v>
      </c>
      <c r="B63" s="6" t="s">
        <v>125</v>
      </c>
      <c r="C63" s="6" t="s">
        <v>480</v>
      </c>
      <c r="D63" s="4" t="s">
        <v>481</v>
      </c>
      <c r="E63" s="5" t="s">
        <v>138</v>
      </c>
      <c r="F63" s="4" t="s">
        <v>1222</v>
      </c>
      <c r="G63" s="4" t="s">
        <v>485</v>
      </c>
      <c r="H63" s="6" t="s">
        <v>502</v>
      </c>
      <c r="I63" s="6" t="s">
        <v>499</v>
      </c>
      <c r="J63" s="4"/>
      <c r="K63" s="6" t="s">
        <v>552</v>
      </c>
      <c r="L63" s="13">
        <f t="shared" si="0"/>
        <v>4</v>
      </c>
      <c r="M63" s="14">
        <v>0</v>
      </c>
      <c r="N63" s="13">
        <f t="shared" si="1"/>
        <v>0</v>
      </c>
      <c r="O63" s="6"/>
      <c r="P63" s="4">
        <v>1</v>
      </c>
      <c r="Q63" s="1"/>
    </row>
    <row r="64" spans="1:17" s="10" customFormat="1" ht="30" x14ac:dyDescent="0.25">
      <c r="A64" s="24" t="s">
        <v>125</v>
      </c>
      <c r="B64" s="9" t="s">
        <v>125</v>
      </c>
      <c r="C64" s="9" t="s">
        <v>480</v>
      </c>
      <c r="D64" s="7" t="s">
        <v>481</v>
      </c>
      <c r="E64" s="8" t="s">
        <v>138</v>
      </c>
      <c r="F64" s="7" t="s">
        <v>1222</v>
      </c>
      <c r="G64" s="7" t="s">
        <v>486</v>
      </c>
      <c r="H64" s="9" t="s">
        <v>503</v>
      </c>
      <c r="I64" s="9" t="s">
        <v>477</v>
      </c>
      <c r="J64" s="7"/>
      <c r="K64" s="7" t="s">
        <v>552</v>
      </c>
      <c r="L64" s="15">
        <f t="shared" si="0"/>
        <v>4</v>
      </c>
      <c r="M64" s="15">
        <v>0</v>
      </c>
      <c r="N64" s="15">
        <f t="shared" si="1"/>
        <v>0</v>
      </c>
      <c r="O64" s="9"/>
      <c r="P64" s="7">
        <v>1</v>
      </c>
      <c r="Q64" s="1"/>
    </row>
    <row r="65" spans="1:17" s="10" customFormat="1" ht="30" x14ac:dyDescent="0.25">
      <c r="A65" s="23" t="s">
        <v>125</v>
      </c>
      <c r="B65" s="6" t="s">
        <v>125</v>
      </c>
      <c r="C65" s="6" t="s">
        <v>480</v>
      </c>
      <c r="D65" s="4" t="s">
        <v>481</v>
      </c>
      <c r="E65" s="5" t="s">
        <v>138</v>
      </c>
      <c r="F65" s="4" t="s">
        <v>1222</v>
      </c>
      <c r="G65" s="4" t="s">
        <v>487</v>
      </c>
      <c r="H65" s="6" t="s">
        <v>126</v>
      </c>
      <c r="I65" s="6" t="s">
        <v>478</v>
      </c>
      <c r="J65" s="4"/>
      <c r="K65" s="6" t="s">
        <v>552</v>
      </c>
      <c r="L65" s="13">
        <f t="shared" si="0"/>
        <v>4</v>
      </c>
      <c r="M65" s="14">
        <v>0</v>
      </c>
      <c r="N65" s="13">
        <f t="shared" si="1"/>
        <v>0</v>
      </c>
      <c r="O65" s="6"/>
      <c r="P65" s="4">
        <v>1</v>
      </c>
      <c r="Q65" s="1"/>
    </row>
    <row r="66" spans="1:17" s="10" customFormat="1" ht="45" x14ac:dyDescent="0.25">
      <c r="A66" s="24" t="s">
        <v>125</v>
      </c>
      <c r="B66" s="9" t="s">
        <v>125</v>
      </c>
      <c r="C66" s="9" t="s">
        <v>480</v>
      </c>
      <c r="D66" s="7" t="s">
        <v>481</v>
      </c>
      <c r="E66" s="8" t="s">
        <v>138</v>
      </c>
      <c r="F66" s="7" t="s">
        <v>1222</v>
      </c>
      <c r="G66" s="7" t="s">
        <v>488</v>
      </c>
      <c r="H66" s="9" t="s">
        <v>504</v>
      </c>
      <c r="I66" s="9" t="s">
        <v>479</v>
      </c>
      <c r="J66" s="7"/>
      <c r="K66" s="7" t="s">
        <v>552</v>
      </c>
      <c r="L66" s="15">
        <f t="shared" si="0"/>
        <v>4</v>
      </c>
      <c r="M66" s="15">
        <v>0</v>
      </c>
      <c r="N66" s="15">
        <f t="shared" si="1"/>
        <v>0</v>
      </c>
      <c r="O66" s="9" t="s">
        <v>1169</v>
      </c>
      <c r="P66" s="7">
        <v>1</v>
      </c>
      <c r="Q66" s="1"/>
    </row>
    <row r="67" spans="1:17" s="10" customFormat="1" ht="30" x14ac:dyDescent="0.25">
      <c r="A67" s="23" t="s">
        <v>125</v>
      </c>
      <c r="B67" s="6" t="s">
        <v>125</v>
      </c>
      <c r="C67" s="6" t="s">
        <v>480</v>
      </c>
      <c r="D67" s="4" t="s">
        <v>481</v>
      </c>
      <c r="E67" s="5" t="s">
        <v>138</v>
      </c>
      <c r="F67" s="4" t="s">
        <v>1222</v>
      </c>
      <c r="G67" s="4" t="s">
        <v>489</v>
      </c>
      <c r="H67" s="6" t="s">
        <v>505</v>
      </c>
      <c r="I67" s="6" t="s">
        <v>500</v>
      </c>
      <c r="J67" s="4"/>
      <c r="K67" s="6" t="s">
        <v>552</v>
      </c>
      <c r="L67" s="13">
        <f t="shared" si="0"/>
        <v>4</v>
      </c>
      <c r="M67" s="14">
        <v>0</v>
      </c>
      <c r="N67" s="13">
        <f t="shared" si="1"/>
        <v>0</v>
      </c>
      <c r="O67" s="6" t="s">
        <v>1169</v>
      </c>
      <c r="P67" s="4">
        <v>1</v>
      </c>
      <c r="Q67" s="1"/>
    </row>
    <row r="68" spans="1:17" s="10" customFormat="1" ht="60" x14ac:dyDescent="0.25">
      <c r="A68" s="24" t="s">
        <v>125</v>
      </c>
      <c r="B68" s="9" t="s">
        <v>125</v>
      </c>
      <c r="C68" s="9" t="s">
        <v>480</v>
      </c>
      <c r="D68" s="7" t="s">
        <v>481</v>
      </c>
      <c r="E68" s="8" t="s">
        <v>138</v>
      </c>
      <c r="F68" s="7" t="s">
        <v>1222</v>
      </c>
      <c r="G68" s="7" t="s">
        <v>490</v>
      </c>
      <c r="H68" s="9" t="s">
        <v>507</v>
      </c>
      <c r="I68" s="9" t="s">
        <v>506</v>
      </c>
      <c r="J68" s="7"/>
      <c r="K68" s="7" t="s">
        <v>552</v>
      </c>
      <c r="L68" s="15">
        <f t="shared" si="0"/>
        <v>4</v>
      </c>
      <c r="M68" s="15">
        <v>0</v>
      </c>
      <c r="N68" s="15">
        <f t="shared" si="1"/>
        <v>0</v>
      </c>
      <c r="O68" s="9"/>
      <c r="P68" s="7">
        <v>1</v>
      </c>
      <c r="Q68" s="1"/>
    </row>
    <row r="69" spans="1:17" s="10" customFormat="1" ht="45" x14ac:dyDescent="0.25">
      <c r="A69" s="23" t="s">
        <v>0</v>
      </c>
      <c r="B69" s="6" t="s">
        <v>939</v>
      </c>
      <c r="C69" s="6" t="s">
        <v>142</v>
      </c>
      <c r="D69" s="4" t="s">
        <v>146</v>
      </c>
      <c r="E69" s="5" t="s">
        <v>48</v>
      </c>
      <c r="F69" s="4" t="s">
        <v>1222</v>
      </c>
      <c r="G69" s="4" t="s">
        <v>34</v>
      </c>
      <c r="H69" s="6" t="s">
        <v>386</v>
      </c>
      <c r="I69" s="6" t="s">
        <v>820</v>
      </c>
      <c r="J69" s="4" t="s">
        <v>146</v>
      </c>
      <c r="K69" s="6" t="s">
        <v>552</v>
      </c>
      <c r="L69" s="13">
        <f t="shared" ref="L69:L132" si="2">IF(K69="Would-Have",1,IF(K69="Could-Have",2,IF(K69="Should-Have",3,IF(K69="Must-Have",4,""))))</f>
        <v>4</v>
      </c>
      <c r="M69" s="14">
        <v>0</v>
      </c>
      <c r="N69" s="13">
        <f t="shared" ref="N69:N132" si="3">L69*M69</f>
        <v>0</v>
      </c>
      <c r="O69" s="6"/>
      <c r="P69" s="4">
        <v>1</v>
      </c>
      <c r="Q69" s="1"/>
    </row>
    <row r="70" spans="1:17" s="10" customFormat="1" ht="45" x14ac:dyDescent="0.25">
      <c r="A70" s="24" t="s">
        <v>0</v>
      </c>
      <c r="B70" s="9" t="s">
        <v>939</v>
      </c>
      <c r="C70" s="9" t="s">
        <v>142</v>
      </c>
      <c r="D70" s="7" t="s">
        <v>146</v>
      </c>
      <c r="E70" s="8" t="s">
        <v>48</v>
      </c>
      <c r="F70" s="7" t="s">
        <v>1222</v>
      </c>
      <c r="G70" s="7" t="s">
        <v>87</v>
      </c>
      <c r="H70" s="9" t="s">
        <v>387</v>
      </c>
      <c r="I70" s="9" t="s">
        <v>821</v>
      </c>
      <c r="J70" s="7" t="s">
        <v>146</v>
      </c>
      <c r="K70" s="7" t="s">
        <v>552</v>
      </c>
      <c r="L70" s="15">
        <f t="shared" si="2"/>
        <v>4</v>
      </c>
      <c r="M70" s="15">
        <v>0</v>
      </c>
      <c r="N70" s="15">
        <f t="shared" si="3"/>
        <v>0</v>
      </c>
      <c r="O70" s="9"/>
      <c r="P70" s="7">
        <v>1</v>
      </c>
      <c r="Q70" s="1"/>
    </row>
    <row r="71" spans="1:17" s="10" customFormat="1" ht="60" x14ac:dyDescent="0.25">
      <c r="A71" s="23" t="s">
        <v>0</v>
      </c>
      <c r="B71" s="6" t="s">
        <v>939</v>
      </c>
      <c r="C71" s="6" t="s">
        <v>142</v>
      </c>
      <c r="D71" s="4" t="s">
        <v>146</v>
      </c>
      <c r="E71" s="5" t="s">
        <v>48</v>
      </c>
      <c r="F71" s="4" t="s">
        <v>1222</v>
      </c>
      <c r="G71" s="4" t="s">
        <v>100</v>
      </c>
      <c r="H71" s="6" t="s">
        <v>388</v>
      </c>
      <c r="I71" s="6" t="s">
        <v>844</v>
      </c>
      <c r="J71" s="4" t="s">
        <v>146</v>
      </c>
      <c r="K71" s="6" t="s">
        <v>552</v>
      </c>
      <c r="L71" s="13">
        <f t="shared" si="2"/>
        <v>4</v>
      </c>
      <c r="M71" s="14">
        <v>0</v>
      </c>
      <c r="N71" s="13">
        <f t="shared" si="3"/>
        <v>0</v>
      </c>
      <c r="O71" s="6"/>
      <c r="P71" s="4">
        <v>1</v>
      </c>
      <c r="Q71" s="1"/>
    </row>
    <row r="72" spans="1:17" s="10" customFormat="1" ht="45" x14ac:dyDescent="0.25">
      <c r="A72" s="24" t="s">
        <v>0</v>
      </c>
      <c r="B72" s="9" t="s">
        <v>53</v>
      </c>
      <c r="C72" s="9" t="s">
        <v>142</v>
      </c>
      <c r="D72" s="7" t="s">
        <v>146</v>
      </c>
      <c r="E72" s="8" t="s">
        <v>49</v>
      </c>
      <c r="F72" s="7" t="s">
        <v>1222</v>
      </c>
      <c r="G72" s="7" t="s">
        <v>35</v>
      </c>
      <c r="H72" s="9" t="s">
        <v>389</v>
      </c>
      <c r="I72" s="9" t="s">
        <v>1131</v>
      </c>
      <c r="J72" s="7" t="s">
        <v>160</v>
      </c>
      <c r="K72" s="7" t="s">
        <v>552</v>
      </c>
      <c r="L72" s="15">
        <f t="shared" si="2"/>
        <v>4</v>
      </c>
      <c r="M72" s="15">
        <v>0</v>
      </c>
      <c r="N72" s="15">
        <f t="shared" si="3"/>
        <v>0</v>
      </c>
      <c r="O72" s="9"/>
      <c r="P72" s="7">
        <v>1</v>
      </c>
      <c r="Q72" s="1"/>
    </row>
    <row r="73" spans="1:17" s="10" customFormat="1" ht="60" x14ac:dyDescent="0.25">
      <c r="A73" s="23" t="s">
        <v>1</v>
      </c>
      <c r="B73" s="6" t="s">
        <v>824</v>
      </c>
      <c r="C73" s="6" t="s">
        <v>142</v>
      </c>
      <c r="D73" s="4" t="s">
        <v>146</v>
      </c>
      <c r="E73" s="5" t="s">
        <v>48</v>
      </c>
      <c r="F73" s="4" t="s">
        <v>1222</v>
      </c>
      <c r="G73" s="4" t="s">
        <v>825</v>
      </c>
      <c r="H73" s="6" t="s">
        <v>823</v>
      </c>
      <c r="I73" s="6" t="s">
        <v>822</v>
      </c>
      <c r="J73" s="4" t="s">
        <v>346</v>
      </c>
      <c r="K73" s="6" t="s">
        <v>552</v>
      </c>
      <c r="L73" s="13">
        <f t="shared" si="2"/>
        <v>4</v>
      </c>
      <c r="M73" s="14">
        <v>0</v>
      </c>
      <c r="N73" s="13">
        <f t="shared" si="3"/>
        <v>0</v>
      </c>
      <c r="O73" s="6" t="s">
        <v>1180</v>
      </c>
      <c r="P73" s="4">
        <v>1</v>
      </c>
      <c r="Q73" s="1"/>
    </row>
    <row r="74" spans="1:17" s="10" customFormat="1" ht="45" x14ac:dyDescent="0.25">
      <c r="A74" s="24" t="s">
        <v>1</v>
      </c>
      <c r="B74" s="9" t="s">
        <v>77</v>
      </c>
      <c r="C74" s="9" t="s">
        <v>142</v>
      </c>
      <c r="D74" s="7" t="s">
        <v>146</v>
      </c>
      <c r="E74" s="8" t="s">
        <v>48</v>
      </c>
      <c r="F74" s="7" t="s">
        <v>1222</v>
      </c>
      <c r="G74" s="7" t="s">
        <v>90</v>
      </c>
      <c r="H74" s="9" t="s">
        <v>391</v>
      </c>
      <c r="I74" s="9" t="s">
        <v>827</v>
      </c>
      <c r="J74" s="7" t="s">
        <v>146</v>
      </c>
      <c r="K74" s="7" t="s">
        <v>551</v>
      </c>
      <c r="L74" s="15">
        <f t="shared" si="2"/>
        <v>3</v>
      </c>
      <c r="M74" s="15">
        <v>0</v>
      </c>
      <c r="N74" s="15">
        <f t="shared" si="3"/>
        <v>0</v>
      </c>
      <c r="O74" s="9"/>
      <c r="P74" s="7">
        <v>1</v>
      </c>
      <c r="Q74" s="1"/>
    </row>
    <row r="75" spans="1:17" s="10" customFormat="1" ht="45" x14ac:dyDescent="0.25">
      <c r="A75" s="23" t="s">
        <v>1</v>
      </c>
      <c r="B75" s="6" t="s">
        <v>61</v>
      </c>
      <c r="C75" s="6" t="s">
        <v>142</v>
      </c>
      <c r="D75" s="4" t="s">
        <v>146</v>
      </c>
      <c r="E75" s="5" t="s">
        <v>48</v>
      </c>
      <c r="F75" s="4" t="s">
        <v>1222</v>
      </c>
      <c r="G75" s="4" t="s">
        <v>37</v>
      </c>
      <c r="H75" s="6" t="s">
        <v>392</v>
      </c>
      <c r="I75" s="6" t="s">
        <v>828</v>
      </c>
      <c r="J75" s="4" t="s">
        <v>156</v>
      </c>
      <c r="K75" s="6" t="s">
        <v>552</v>
      </c>
      <c r="L75" s="13">
        <f t="shared" si="2"/>
        <v>4</v>
      </c>
      <c r="M75" s="14">
        <v>0</v>
      </c>
      <c r="N75" s="13">
        <f t="shared" si="3"/>
        <v>0</v>
      </c>
      <c r="O75" s="6"/>
      <c r="P75" s="4">
        <v>1</v>
      </c>
      <c r="Q75" s="1"/>
    </row>
    <row r="76" spans="1:17" s="10" customFormat="1" ht="30" x14ac:dyDescent="0.25">
      <c r="A76" s="24" t="s">
        <v>1</v>
      </c>
      <c r="B76" s="9" t="s">
        <v>61</v>
      </c>
      <c r="C76" s="9" t="s">
        <v>142</v>
      </c>
      <c r="D76" s="7" t="s">
        <v>146</v>
      </c>
      <c r="E76" s="8" t="s">
        <v>48</v>
      </c>
      <c r="F76" s="7" t="s">
        <v>1222</v>
      </c>
      <c r="G76" s="7" t="s">
        <v>91</v>
      </c>
      <c r="H76" s="9" t="s">
        <v>393</v>
      </c>
      <c r="I76" s="9" t="s">
        <v>829</v>
      </c>
      <c r="J76" s="7" t="s">
        <v>156</v>
      </c>
      <c r="K76" s="7" t="s">
        <v>552</v>
      </c>
      <c r="L76" s="15">
        <f t="shared" si="2"/>
        <v>4</v>
      </c>
      <c r="M76" s="15">
        <v>0</v>
      </c>
      <c r="N76" s="15">
        <f t="shared" si="3"/>
        <v>0</v>
      </c>
      <c r="O76" s="9"/>
      <c r="P76" s="7">
        <v>1</v>
      </c>
      <c r="Q76" s="1"/>
    </row>
    <row r="77" spans="1:17" s="10" customFormat="1" ht="60" x14ac:dyDescent="0.25">
      <c r="A77" s="23" t="s">
        <v>1</v>
      </c>
      <c r="B77" s="6" t="s">
        <v>61</v>
      </c>
      <c r="C77" s="6" t="s">
        <v>142</v>
      </c>
      <c r="D77" s="4" t="s">
        <v>146</v>
      </c>
      <c r="E77" s="5" t="s">
        <v>48</v>
      </c>
      <c r="F77" s="4" t="s">
        <v>1222</v>
      </c>
      <c r="G77" s="4" t="s">
        <v>104</v>
      </c>
      <c r="H77" s="6" t="s">
        <v>394</v>
      </c>
      <c r="I77" s="6" t="s">
        <v>830</v>
      </c>
      <c r="J77" s="4" t="s">
        <v>346</v>
      </c>
      <c r="K77" s="6" t="s">
        <v>552</v>
      </c>
      <c r="L77" s="13">
        <f t="shared" si="2"/>
        <v>4</v>
      </c>
      <c r="M77" s="14">
        <v>0</v>
      </c>
      <c r="N77" s="13">
        <f t="shared" si="3"/>
        <v>0</v>
      </c>
      <c r="O77" s="6"/>
      <c r="P77" s="4">
        <v>1</v>
      </c>
      <c r="Q77" s="1"/>
    </row>
    <row r="78" spans="1:17" s="10" customFormat="1" ht="45" x14ac:dyDescent="0.25">
      <c r="A78" s="24" t="s">
        <v>1</v>
      </c>
      <c r="B78" s="9" t="s">
        <v>76</v>
      </c>
      <c r="C78" s="9" t="s">
        <v>142</v>
      </c>
      <c r="D78" s="7" t="s">
        <v>146</v>
      </c>
      <c r="E78" s="8" t="s">
        <v>48</v>
      </c>
      <c r="F78" s="7" t="s">
        <v>1222</v>
      </c>
      <c r="G78" s="7" t="s">
        <v>38</v>
      </c>
      <c r="H78" s="9" t="s">
        <v>11</v>
      </c>
      <c r="I78" s="9" t="s">
        <v>831</v>
      </c>
      <c r="J78" s="7" t="s">
        <v>380</v>
      </c>
      <c r="K78" s="7" t="s">
        <v>552</v>
      </c>
      <c r="L78" s="15">
        <f t="shared" si="2"/>
        <v>4</v>
      </c>
      <c r="M78" s="15">
        <v>0</v>
      </c>
      <c r="N78" s="15">
        <f t="shared" si="3"/>
        <v>0</v>
      </c>
      <c r="O78" s="9"/>
      <c r="P78" s="7">
        <v>1</v>
      </c>
      <c r="Q78" s="1"/>
    </row>
    <row r="79" spans="1:17" s="10" customFormat="1" ht="30" x14ac:dyDescent="0.25">
      <c r="A79" s="23" t="s">
        <v>1</v>
      </c>
      <c r="B79" s="6" t="s">
        <v>76</v>
      </c>
      <c r="C79" s="6" t="s">
        <v>142</v>
      </c>
      <c r="D79" s="4" t="s">
        <v>146</v>
      </c>
      <c r="E79" s="5" t="s">
        <v>48</v>
      </c>
      <c r="F79" s="4" t="s">
        <v>1222</v>
      </c>
      <c r="G79" s="4" t="s">
        <v>92</v>
      </c>
      <c r="H79" s="6" t="s">
        <v>395</v>
      </c>
      <c r="I79" s="6" t="s">
        <v>832</v>
      </c>
      <c r="J79" s="4" t="s">
        <v>156</v>
      </c>
      <c r="K79" s="6" t="s">
        <v>552</v>
      </c>
      <c r="L79" s="13">
        <f t="shared" si="2"/>
        <v>4</v>
      </c>
      <c r="M79" s="14">
        <v>0</v>
      </c>
      <c r="N79" s="13">
        <f t="shared" si="3"/>
        <v>0</v>
      </c>
      <c r="O79" s="6"/>
      <c r="P79" s="4">
        <v>1</v>
      </c>
      <c r="Q79" s="1"/>
    </row>
    <row r="80" spans="1:17" s="10" customFormat="1" ht="45" x14ac:dyDescent="0.25">
      <c r="A80" s="24" t="s">
        <v>1</v>
      </c>
      <c r="B80" s="9" t="s">
        <v>70</v>
      </c>
      <c r="C80" s="9" t="s">
        <v>142</v>
      </c>
      <c r="D80" s="7" t="s">
        <v>146</v>
      </c>
      <c r="E80" s="8" t="s">
        <v>48</v>
      </c>
      <c r="F80" s="7" t="s">
        <v>1222</v>
      </c>
      <c r="G80" s="7" t="s">
        <v>39</v>
      </c>
      <c r="H80" s="9" t="s">
        <v>396</v>
      </c>
      <c r="I80" s="9" t="s">
        <v>833</v>
      </c>
      <c r="J80" s="7" t="s">
        <v>334</v>
      </c>
      <c r="K80" s="7" t="s">
        <v>551</v>
      </c>
      <c r="L80" s="15">
        <f t="shared" si="2"/>
        <v>3</v>
      </c>
      <c r="M80" s="15">
        <v>0</v>
      </c>
      <c r="N80" s="15">
        <f t="shared" si="3"/>
        <v>0</v>
      </c>
      <c r="O80" s="9"/>
      <c r="P80" s="7">
        <v>1</v>
      </c>
      <c r="Q80" s="1"/>
    </row>
    <row r="81" spans="1:17" s="10" customFormat="1" ht="45" x14ac:dyDescent="0.25">
      <c r="A81" s="23" t="s">
        <v>1</v>
      </c>
      <c r="B81" s="6" t="s">
        <v>70</v>
      </c>
      <c r="C81" s="6" t="s">
        <v>142</v>
      </c>
      <c r="D81" s="4" t="s">
        <v>146</v>
      </c>
      <c r="E81" s="5" t="s">
        <v>48</v>
      </c>
      <c r="F81" s="4" t="s">
        <v>1222</v>
      </c>
      <c r="G81" s="4" t="s">
        <v>93</v>
      </c>
      <c r="H81" s="6" t="s">
        <v>397</v>
      </c>
      <c r="I81" s="6" t="s">
        <v>846</v>
      </c>
      <c r="J81" s="4" t="s">
        <v>334</v>
      </c>
      <c r="K81" s="6" t="s">
        <v>552</v>
      </c>
      <c r="L81" s="13">
        <f t="shared" si="2"/>
        <v>4</v>
      </c>
      <c r="M81" s="14">
        <v>0</v>
      </c>
      <c r="N81" s="13">
        <f t="shared" si="3"/>
        <v>0</v>
      </c>
      <c r="O81" s="6"/>
      <c r="P81" s="4">
        <v>1</v>
      </c>
      <c r="Q81" s="1"/>
    </row>
    <row r="82" spans="1:17" s="10" customFormat="1" ht="30" x14ac:dyDescent="0.25">
      <c r="A82" s="24" t="s">
        <v>1</v>
      </c>
      <c r="B82" s="9" t="s">
        <v>69</v>
      </c>
      <c r="C82" s="9" t="s">
        <v>142</v>
      </c>
      <c r="D82" s="7" t="s">
        <v>146</v>
      </c>
      <c r="E82" s="8" t="s">
        <v>48</v>
      </c>
      <c r="F82" s="7" t="s">
        <v>1222</v>
      </c>
      <c r="G82" s="7" t="s">
        <v>40</v>
      </c>
      <c r="H82" s="9" t="s">
        <v>398</v>
      </c>
      <c r="I82" s="9" t="s">
        <v>834</v>
      </c>
      <c r="J82" s="7" t="s">
        <v>334</v>
      </c>
      <c r="K82" s="7" t="s">
        <v>551</v>
      </c>
      <c r="L82" s="15">
        <f t="shared" si="2"/>
        <v>3</v>
      </c>
      <c r="M82" s="15">
        <v>0</v>
      </c>
      <c r="N82" s="15">
        <f t="shared" si="3"/>
        <v>0</v>
      </c>
      <c r="O82" s="9"/>
      <c r="P82" s="7">
        <v>1</v>
      </c>
      <c r="Q82" s="1"/>
    </row>
    <row r="83" spans="1:17" s="10" customFormat="1" ht="60" x14ac:dyDescent="0.25">
      <c r="A83" s="23" t="s">
        <v>140</v>
      </c>
      <c r="B83" s="6" t="s">
        <v>940</v>
      </c>
      <c r="C83" s="6" t="s">
        <v>142</v>
      </c>
      <c r="D83" s="4" t="s">
        <v>146</v>
      </c>
      <c r="E83" s="5" t="s">
        <v>48</v>
      </c>
      <c r="F83" s="4" t="s">
        <v>1222</v>
      </c>
      <c r="G83" s="4" t="s">
        <v>41</v>
      </c>
      <c r="H83" s="6" t="s">
        <v>399</v>
      </c>
      <c r="I83" s="6" t="s">
        <v>835</v>
      </c>
      <c r="J83" s="4" t="s">
        <v>160</v>
      </c>
      <c r="K83" s="6" t="s">
        <v>552</v>
      </c>
      <c r="L83" s="13">
        <f t="shared" si="2"/>
        <v>4</v>
      </c>
      <c r="M83" s="14">
        <v>0</v>
      </c>
      <c r="N83" s="13">
        <f t="shared" si="3"/>
        <v>0</v>
      </c>
      <c r="O83" s="6"/>
      <c r="P83" s="4">
        <v>1</v>
      </c>
      <c r="Q83" s="1"/>
    </row>
    <row r="84" spans="1:17" s="10" customFormat="1" ht="90" x14ac:dyDescent="0.25">
      <c r="A84" s="24" t="s">
        <v>140</v>
      </c>
      <c r="B84" s="9" t="s">
        <v>940</v>
      </c>
      <c r="C84" s="9" t="s">
        <v>142</v>
      </c>
      <c r="D84" s="7" t="s">
        <v>146</v>
      </c>
      <c r="E84" s="8" t="s">
        <v>48</v>
      </c>
      <c r="F84" s="7" t="s">
        <v>1222</v>
      </c>
      <c r="G84" s="7" t="s">
        <v>101</v>
      </c>
      <c r="H84" s="9" t="s">
        <v>836</v>
      </c>
      <c r="I84" s="9" t="s">
        <v>847</v>
      </c>
      <c r="J84" s="7" t="s">
        <v>160</v>
      </c>
      <c r="K84" s="7" t="s">
        <v>553</v>
      </c>
      <c r="L84" s="15">
        <f t="shared" si="2"/>
        <v>2</v>
      </c>
      <c r="M84" s="15">
        <v>0</v>
      </c>
      <c r="N84" s="15">
        <f t="shared" si="3"/>
        <v>0</v>
      </c>
      <c r="O84" s="9"/>
      <c r="P84" s="7">
        <v>1</v>
      </c>
      <c r="Q84" s="1"/>
    </row>
    <row r="85" spans="1:17" s="10" customFormat="1" ht="60" x14ac:dyDescent="0.25">
      <c r="A85" s="23" t="s">
        <v>140</v>
      </c>
      <c r="B85" s="6" t="s">
        <v>940</v>
      </c>
      <c r="C85" s="6" t="s">
        <v>142</v>
      </c>
      <c r="D85" s="4" t="s">
        <v>146</v>
      </c>
      <c r="E85" s="5" t="s">
        <v>48</v>
      </c>
      <c r="F85" s="4" t="s">
        <v>1222</v>
      </c>
      <c r="G85" s="4" t="s">
        <v>110</v>
      </c>
      <c r="H85" s="6" t="s">
        <v>400</v>
      </c>
      <c r="I85" s="6" t="s">
        <v>848</v>
      </c>
      <c r="J85" s="4" t="s">
        <v>160</v>
      </c>
      <c r="K85" s="6" t="s">
        <v>553</v>
      </c>
      <c r="L85" s="13">
        <f t="shared" si="2"/>
        <v>2</v>
      </c>
      <c r="M85" s="14">
        <v>0</v>
      </c>
      <c r="N85" s="13">
        <f t="shared" si="3"/>
        <v>0</v>
      </c>
      <c r="O85" s="6"/>
      <c r="P85" s="4">
        <v>1</v>
      </c>
      <c r="Q85" s="1"/>
    </row>
    <row r="86" spans="1:17" s="10" customFormat="1" ht="30" x14ac:dyDescent="0.25">
      <c r="A86" s="24" t="s">
        <v>140</v>
      </c>
      <c r="B86" s="9" t="s">
        <v>940</v>
      </c>
      <c r="C86" s="9" t="s">
        <v>142</v>
      </c>
      <c r="D86" s="7" t="s">
        <v>146</v>
      </c>
      <c r="E86" s="8" t="s">
        <v>48</v>
      </c>
      <c r="F86" s="7" t="s">
        <v>1222</v>
      </c>
      <c r="G86" s="7" t="s">
        <v>402</v>
      </c>
      <c r="H86" s="9" t="s">
        <v>403</v>
      </c>
      <c r="I86" s="9" t="s">
        <v>837</v>
      </c>
      <c r="J86" s="7" t="s">
        <v>404</v>
      </c>
      <c r="K86" s="7" t="s">
        <v>551</v>
      </c>
      <c r="L86" s="15">
        <f t="shared" si="2"/>
        <v>3</v>
      </c>
      <c r="M86" s="15">
        <v>0</v>
      </c>
      <c r="N86" s="15">
        <f t="shared" si="3"/>
        <v>0</v>
      </c>
      <c r="O86" s="9"/>
      <c r="P86" s="7">
        <v>1</v>
      </c>
      <c r="Q86" s="1"/>
    </row>
    <row r="87" spans="1:17" s="10" customFormat="1" ht="60" x14ac:dyDescent="0.25">
      <c r="A87" s="23" t="s">
        <v>140</v>
      </c>
      <c r="B87" s="6" t="s">
        <v>941</v>
      </c>
      <c r="C87" s="6" t="s">
        <v>142</v>
      </c>
      <c r="D87" s="4" t="s">
        <v>146</v>
      </c>
      <c r="E87" s="5" t="s">
        <v>48</v>
      </c>
      <c r="F87" s="4" t="s">
        <v>1222</v>
      </c>
      <c r="G87" s="4" t="s">
        <v>42</v>
      </c>
      <c r="H87" s="6" t="s">
        <v>405</v>
      </c>
      <c r="I87" s="6" t="s">
        <v>838</v>
      </c>
      <c r="J87" s="4" t="s">
        <v>334</v>
      </c>
      <c r="K87" s="6" t="s">
        <v>552</v>
      </c>
      <c r="L87" s="13">
        <f t="shared" si="2"/>
        <v>4</v>
      </c>
      <c r="M87" s="14">
        <v>0</v>
      </c>
      <c r="N87" s="13">
        <f t="shared" si="3"/>
        <v>0</v>
      </c>
      <c r="O87" s="6"/>
      <c r="P87" s="4">
        <v>1</v>
      </c>
      <c r="Q87" s="1"/>
    </row>
    <row r="88" spans="1:17" s="10" customFormat="1" ht="45" x14ac:dyDescent="0.25">
      <c r="A88" s="24" t="s">
        <v>140</v>
      </c>
      <c r="B88" s="9" t="s">
        <v>941</v>
      </c>
      <c r="C88" s="9" t="s">
        <v>142</v>
      </c>
      <c r="D88" s="7" t="s">
        <v>146</v>
      </c>
      <c r="E88" s="8" t="s">
        <v>48</v>
      </c>
      <c r="F88" s="7" t="s">
        <v>1222</v>
      </c>
      <c r="G88" s="7" t="s">
        <v>88</v>
      </c>
      <c r="H88" s="9" t="s">
        <v>849</v>
      </c>
      <c r="I88" s="9" t="s">
        <v>850</v>
      </c>
      <c r="J88" s="7" t="s">
        <v>146</v>
      </c>
      <c r="K88" s="7" t="s">
        <v>553</v>
      </c>
      <c r="L88" s="15">
        <f t="shared" si="2"/>
        <v>2</v>
      </c>
      <c r="M88" s="15">
        <v>0</v>
      </c>
      <c r="N88" s="15">
        <f t="shared" si="3"/>
        <v>0</v>
      </c>
      <c r="O88" s="9"/>
      <c r="P88" s="7">
        <v>1</v>
      </c>
      <c r="Q88" s="1"/>
    </row>
    <row r="89" spans="1:17" s="10" customFormat="1" ht="60" x14ac:dyDescent="0.25">
      <c r="A89" s="23" t="s">
        <v>140</v>
      </c>
      <c r="B89" s="6" t="s">
        <v>942</v>
      </c>
      <c r="C89" s="6" t="s">
        <v>142</v>
      </c>
      <c r="D89" s="4" t="s">
        <v>146</v>
      </c>
      <c r="E89" s="5" t="s">
        <v>51</v>
      </c>
      <c r="F89" s="4" t="s">
        <v>1222</v>
      </c>
      <c r="G89" s="4" t="s">
        <v>43</v>
      </c>
      <c r="H89" s="6" t="s">
        <v>840</v>
      </c>
      <c r="I89" s="6" t="s">
        <v>839</v>
      </c>
      <c r="J89" s="4" t="s">
        <v>334</v>
      </c>
      <c r="K89" s="6" t="s">
        <v>553</v>
      </c>
      <c r="L89" s="13">
        <f t="shared" si="2"/>
        <v>2</v>
      </c>
      <c r="M89" s="14">
        <v>0</v>
      </c>
      <c r="N89" s="13">
        <f t="shared" si="3"/>
        <v>0</v>
      </c>
      <c r="O89" s="6" t="s">
        <v>1175</v>
      </c>
      <c r="P89" s="4">
        <v>1</v>
      </c>
      <c r="Q89" s="1"/>
    </row>
    <row r="90" spans="1:17" s="10" customFormat="1" ht="60" x14ac:dyDescent="0.25">
      <c r="A90" s="24" t="s">
        <v>140</v>
      </c>
      <c r="B90" s="9" t="s">
        <v>942</v>
      </c>
      <c r="C90" s="9" t="s">
        <v>142</v>
      </c>
      <c r="D90" s="7" t="s">
        <v>146</v>
      </c>
      <c r="E90" s="8" t="s">
        <v>51</v>
      </c>
      <c r="F90" s="7" t="s">
        <v>1222</v>
      </c>
      <c r="G90" s="7" t="s">
        <v>89</v>
      </c>
      <c r="H90" s="9" t="s">
        <v>406</v>
      </c>
      <c r="I90" s="9" t="s">
        <v>851</v>
      </c>
      <c r="J90" s="7" t="s">
        <v>160</v>
      </c>
      <c r="K90" s="7" t="s">
        <v>551</v>
      </c>
      <c r="L90" s="15">
        <f t="shared" si="2"/>
        <v>3</v>
      </c>
      <c r="M90" s="15">
        <v>0</v>
      </c>
      <c r="N90" s="15">
        <f t="shared" si="3"/>
        <v>0</v>
      </c>
      <c r="O90" s="9"/>
      <c r="P90" s="7">
        <v>1</v>
      </c>
      <c r="Q90" s="1"/>
    </row>
    <row r="91" spans="1:17" s="10" customFormat="1" ht="45" x14ac:dyDescent="0.25">
      <c r="A91" s="23" t="s">
        <v>140</v>
      </c>
      <c r="B91" s="6" t="s">
        <v>942</v>
      </c>
      <c r="C91" s="6" t="s">
        <v>142</v>
      </c>
      <c r="D91" s="4" t="s">
        <v>146</v>
      </c>
      <c r="E91" s="5" t="s">
        <v>51</v>
      </c>
      <c r="F91" s="4" t="s">
        <v>1222</v>
      </c>
      <c r="G91" s="4" t="s">
        <v>102</v>
      </c>
      <c r="H91" s="6" t="s">
        <v>407</v>
      </c>
      <c r="I91" s="6" t="s">
        <v>841</v>
      </c>
      <c r="J91" s="4"/>
      <c r="K91" s="6" t="s">
        <v>552</v>
      </c>
      <c r="L91" s="13">
        <f t="shared" si="2"/>
        <v>4</v>
      </c>
      <c r="M91" s="14">
        <v>0</v>
      </c>
      <c r="N91" s="13">
        <f t="shared" si="3"/>
        <v>0</v>
      </c>
      <c r="O91" s="6"/>
      <c r="P91" s="4">
        <v>1</v>
      </c>
      <c r="Q91" s="1"/>
    </row>
    <row r="92" spans="1:17" s="10" customFormat="1" ht="45" x14ac:dyDescent="0.25">
      <c r="A92" s="24" t="s">
        <v>140</v>
      </c>
      <c r="B92" s="9" t="s">
        <v>942</v>
      </c>
      <c r="C92" s="9" t="s">
        <v>142</v>
      </c>
      <c r="D92" s="7" t="s">
        <v>146</v>
      </c>
      <c r="E92" s="8" t="s">
        <v>51</v>
      </c>
      <c r="F92" s="7" t="s">
        <v>1222</v>
      </c>
      <c r="G92" s="7" t="s">
        <v>111</v>
      </c>
      <c r="H92" s="9" t="s">
        <v>408</v>
      </c>
      <c r="I92" s="9" t="s">
        <v>852</v>
      </c>
      <c r="J92" s="7" t="s">
        <v>156</v>
      </c>
      <c r="K92" s="7" t="s">
        <v>551</v>
      </c>
      <c r="L92" s="15">
        <f t="shared" si="2"/>
        <v>3</v>
      </c>
      <c r="M92" s="15">
        <v>0</v>
      </c>
      <c r="N92" s="15">
        <f t="shared" si="3"/>
        <v>0</v>
      </c>
      <c r="O92" s="9" t="s">
        <v>1178</v>
      </c>
      <c r="P92" s="7">
        <v>1</v>
      </c>
      <c r="Q92" s="1"/>
    </row>
    <row r="93" spans="1:17" s="10" customFormat="1" ht="30" x14ac:dyDescent="0.25">
      <c r="A93" s="23" t="s">
        <v>140</v>
      </c>
      <c r="B93" s="6" t="s">
        <v>943</v>
      </c>
      <c r="C93" s="6" t="s">
        <v>142</v>
      </c>
      <c r="D93" s="4" t="s">
        <v>146</v>
      </c>
      <c r="E93" s="5" t="s">
        <v>48</v>
      </c>
      <c r="F93" s="4" t="s">
        <v>1222</v>
      </c>
      <c r="G93" s="4" t="s">
        <v>103</v>
      </c>
      <c r="H93" s="6" t="s">
        <v>409</v>
      </c>
      <c r="I93" s="6" t="s">
        <v>853</v>
      </c>
      <c r="J93" s="4" t="s">
        <v>146</v>
      </c>
      <c r="K93" s="6" t="s">
        <v>552</v>
      </c>
      <c r="L93" s="13">
        <f t="shared" si="2"/>
        <v>4</v>
      </c>
      <c r="M93" s="14">
        <v>0</v>
      </c>
      <c r="N93" s="13">
        <f t="shared" si="3"/>
        <v>0</v>
      </c>
      <c r="O93" s="6"/>
      <c r="P93" s="4">
        <v>1</v>
      </c>
      <c r="Q93" s="1"/>
    </row>
    <row r="94" spans="1:17" s="10" customFormat="1" ht="30" x14ac:dyDescent="0.25">
      <c r="A94" s="24" t="s">
        <v>140</v>
      </c>
      <c r="B94" s="9" t="s">
        <v>167</v>
      </c>
      <c r="C94" s="9" t="s">
        <v>306</v>
      </c>
      <c r="D94" s="7" t="s">
        <v>155</v>
      </c>
      <c r="E94" s="8" t="s">
        <v>138</v>
      </c>
      <c r="F94" s="7" t="s">
        <v>1222</v>
      </c>
      <c r="G94" s="7" t="s">
        <v>169</v>
      </c>
      <c r="H94" s="9" t="s">
        <v>217</v>
      </c>
      <c r="I94" s="9" t="s">
        <v>854</v>
      </c>
      <c r="J94" s="7" t="s">
        <v>147</v>
      </c>
      <c r="K94" s="7" t="s">
        <v>551</v>
      </c>
      <c r="L94" s="15">
        <f t="shared" si="2"/>
        <v>3</v>
      </c>
      <c r="M94" s="15">
        <v>0</v>
      </c>
      <c r="N94" s="15">
        <f t="shared" si="3"/>
        <v>0</v>
      </c>
      <c r="O94" s="9"/>
      <c r="P94" s="7">
        <v>1</v>
      </c>
      <c r="Q94" s="1"/>
    </row>
    <row r="95" spans="1:17" s="10" customFormat="1" ht="30" x14ac:dyDescent="0.25">
      <c r="A95" s="23" t="s">
        <v>140</v>
      </c>
      <c r="B95" s="6" t="s">
        <v>167</v>
      </c>
      <c r="C95" s="6" t="s">
        <v>306</v>
      </c>
      <c r="D95" s="4" t="s">
        <v>150</v>
      </c>
      <c r="E95" s="5" t="s">
        <v>138</v>
      </c>
      <c r="F95" s="4" t="s">
        <v>1222</v>
      </c>
      <c r="G95" s="4" t="s">
        <v>170</v>
      </c>
      <c r="H95" s="6" t="s">
        <v>218</v>
      </c>
      <c r="I95" s="6" t="s">
        <v>855</v>
      </c>
      <c r="J95" s="4" t="s">
        <v>147</v>
      </c>
      <c r="K95" s="6" t="s">
        <v>552</v>
      </c>
      <c r="L95" s="13">
        <f t="shared" si="2"/>
        <v>4</v>
      </c>
      <c r="M95" s="14">
        <v>0</v>
      </c>
      <c r="N95" s="13">
        <f t="shared" si="3"/>
        <v>0</v>
      </c>
      <c r="O95" s="6"/>
      <c r="P95" s="4">
        <v>1</v>
      </c>
      <c r="Q95" s="1"/>
    </row>
    <row r="96" spans="1:17" s="10" customFormat="1" ht="30" x14ac:dyDescent="0.25">
      <c r="A96" s="24" t="s">
        <v>140</v>
      </c>
      <c r="B96" s="9" t="s">
        <v>167</v>
      </c>
      <c r="C96" s="9" t="s">
        <v>307</v>
      </c>
      <c r="D96" s="7" t="s">
        <v>150</v>
      </c>
      <c r="E96" s="8" t="s">
        <v>138</v>
      </c>
      <c r="F96" s="7" t="s">
        <v>1222</v>
      </c>
      <c r="G96" s="7" t="s">
        <v>171</v>
      </c>
      <c r="H96" s="9" t="s">
        <v>219</v>
      </c>
      <c r="I96" s="9" t="s">
        <v>856</v>
      </c>
      <c r="J96" s="7" t="s">
        <v>147</v>
      </c>
      <c r="K96" s="7" t="s">
        <v>551</v>
      </c>
      <c r="L96" s="15">
        <f t="shared" si="2"/>
        <v>3</v>
      </c>
      <c r="M96" s="15">
        <v>0</v>
      </c>
      <c r="N96" s="15">
        <f t="shared" si="3"/>
        <v>0</v>
      </c>
      <c r="O96" s="9"/>
      <c r="P96" s="7">
        <v>1</v>
      </c>
      <c r="Q96" s="1"/>
    </row>
    <row r="97" spans="1:17" s="10" customFormat="1" ht="30" x14ac:dyDescent="0.25">
      <c r="A97" s="23" t="s">
        <v>140</v>
      </c>
      <c r="B97" s="6" t="s">
        <v>168</v>
      </c>
      <c r="C97" s="6" t="s">
        <v>306</v>
      </c>
      <c r="D97" s="4" t="s">
        <v>156</v>
      </c>
      <c r="E97" s="5" t="s">
        <v>138</v>
      </c>
      <c r="F97" s="4" t="s">
        <v>1222</v>
      </c>
      <c r="G97" s="4" t="s">
        <v>173</v>
      </c>
      <c r="H97" s="6" t="s">
        <v>220</v>
      </c>
      <c r="I97" s="6" t="s">
        <v>857</v>
      </c>
      <c r="J97" s="4" t="s">
        <v>157</v>
      </c>
      <c r="K97" s="6" t="s">
        <v>552</v>
      </c>
      <c r="L97" s="13">
        <f t="shared" si="2"/>
        <v>4</v>
      </c>
      <c r="M97" s="14">
        <v>0</v>
      </c>
      <c r="N97" s="13">
        <f t="shared" si="3"/>
        <v>0</v>
      </c>
      <c r="O97" s="6"/>
      <c r="P97" s="4">
        <v>1</v>
      </c>
      <c r="Q97" s="1"/>
    </row>
    <row r="98" spans="1:17" s="10" customFormat="1" ht="30" x14ac:dyDescent="0.25">
      <c r="A98" s="24" t="s">
        <v>140</v>
      </c>
      <c r="B98" s="9" t="s">
        <v>168</v>
      </c>
      <c r="C98" s="9" t="s">
        <v>306</v>
      </c>
      <c r="D98" s="7" t="s">
        <v>155</v>
      </c>
      <c r="E98" s="8" t="s">
        <v>138</v>
      </c>
      <c r="F98" s="7" t="s">
        <v>1222</v>
      </c>
      <c r="G98" s="7" t="s">
        <v>174</v>
      </c>
      <c r="H98" s="9" t="s">
        <v>221</v>
      </c>
      <c r="I98" s="9" t="s">
        <v>858</v>
      </c>
      <c r="J98" s="7" t="s">
        <v>157</v>
      </c>
      <c r="K98" s="7" t="s">
        <v>551</v>
      </c>
      <c r="L98" s="15">
        <f t="shared" si="2"/>
        <v>3</v>
      </c>
      <c r="M98" s="15">
        <v>0</v>
      </c>
      <c r="N98" s="15">
        <f t="shared" si="3"/>
        <v>0</v>
      </c>
      <c r="O98" s="9"/>
      <c r="P98" s="7">
        <v>1</v>
      </c>
      <c r="Q98" s="1"/>
    </row>
    <row r="99" spans="1:17" s="10" customFormat="1" ht="30" x14ac:dyDescent="0.25">
      <c r="A99" s="23" t="s">
        <v>140</v>
      </c>
      <c r="B99" s="6" t="s">
        <v>168</v>
      </c>
      <c r="C99" s="6" t="s">
        <v>307</v>
      </c>
      <c r="D99" s="4" t="s">
        <v>160</v>
      </c>
      <c r="E99" s="5" t="s">
        <v>138</v>
      </c>
      <c r="F99" s="4" t="s">
        <v>1222</v>
      </c>
      <c r="G99" s="4" t="s">
        <v>172</v>
      </c>
      <c r="H99" s="6" t="s">
        <v>222</v>
      </c>
      <c r="I99" s="6" t="s">
        <v>859</v>
      </c>
      <c r="J99" s="4" t="s">
        <v>161</v>
      </c>
      <c r="K99" s="6" t="s">
        <v>552</v>
      </c>
      <c r="L99" s="13">
        <f t="shared" si="2"/>
        <v>4</v>
      </c>
      <c r="M99" s="14">
        <v>0</v>
      </c>
      <c r="N99" s="13">
        <f t="shared" si="3"/>
        <v>0</v>
      </c>
      <c r="O99" s="6"/>
      <c r="P99" s="4">
        <v>1</v>
      </c>
      <c r="Q99" s="1"/>
    </row>
    <row r="100" spans="1:17" s="10" customFormat="1" ht="30" x14ac:dyDescent="0.25">
      <c r="A100" s="24" t="s">
        <v>140</v>
      </c>
      <c r="B100" s="9" t="s">
        <v>168</v>
      </c>
      <c r="C100" s="9" t="s">
        <v>307</v>
      </c>
      <c r="D100" s="7" t="s">
        <v>162</v>
      </c>
      <c r="E100" s="8" t="s">
        <v>138</v>
      </c>
      <c r="F100" s="7" t="s">
        <v>1222</v>
      </c>
      <c r="G100" s="7" t="s">
        <v>175</v>
      </c>
      <c r="H100" s="9" t="s">
        <v>223</v>
      </c>
      <c r="I100" s="9" t="s">
        <v>860</v>
      </c>
      <c r="J100" s="7" t="s">
        <v>147</v>
      </c>
      <c r="K100" s="7" t="s">
        <v>552</v>
      </c>
      <c r="L100" s="15">
        <f t="shared" si="2"/>
        <v>4</v>
      </c>
      <c r="M100" s="15">
        <v>0</v>
      </c>
      <c r="N100" s="15">
        <f t="shared" si="3"/>
        <v>0</v>
      </c>
      <c r="O100" s="9"/>
      <c r="P100" s="7">
        <v>1</v>
      </c>
      <c r="Q100" s="1"/>
    </row>
    <row r="101" spans="1:17" s="10" customFormat="1" ht="30" x14ac:dyDescent="0.25">
      <c r="A101" s="23" t="s">
        <v>140</v>
      </c>
      <c r="B101" s="6" t="s">
        <v>168</v>
      </c>
      <c r="C101" s="6" t="s">
        <v>307</v>
      </c>
      <c r="D101" s="4" t="s">
        <v>156</v>
      </c>
      <c r="E101" s="5" t="s">
        <v>138</v>
      </c>
      <c r="F101" s="4" t="s">
        <v>1222</v>
      </c>
      <c r="G101" s="4" t="s">
        <v>176</v>
      </c>
      <c r="H101" s="6" t="s">
        <v>224</v>
      </c>
      <c r="I101" s="6" t="s">
        <v>861</v>
      </c>
      <c r="J101" s="4" t="s">
        <v>147</v>
      </c>
      <c r="K101" s="6" t="s">
        <v>552</v>
      </c>
      <c r="L101" s="13">
        <f t="shared" si="2"/>
        <v>4</v>
      </c>
      <c r="M101" s="14">
        <v>0</v>
      </c>
      <c r="N101" s="13">
        <f t="shared" si="3"/>
        <v>0</v>
      </c>
      <c r="O101" s="6"/>
      <c r="P101" s="4">
        <v>1</v>
      </c>
      <c r="Q101" s="1"/>
    </row>
    <row r="102" spans="1:17" s="10" customFormat="1" ht="30" x14ac:dyDescent="0.25">
      <c r="A102" s="24" t="s">
        <v>140</v>
      </c>
      <c r="B102" s="9" t="s">
        <v>168</v>
      </c>
      <c r="C102" s="9" t="s">
        <v>307</v>
      </c>
      <c r="D102" s="7" t="s">
        <v>156</v>
      </c>
      <c r="E102" s="8" t="s">
        <v>138</v>
      </c>
      <c r="F102" s="7" t="s">
        <v>1222</v>
      </c>
      <c r="G102" s="7" t="s">
        <v>177</v>
      </c>
      <c r="H102" s="9" t="s">
        <v>235</v>
      </c>
      <c r="I102" s="9" t="s">
        <v>862</v>
      </c>
      <c r="J102" s="7" t="s">
        <v>157</v>
      </c>
      <c r="K102" s="7" t="s">
        <v>552</v>
      </c>
      <c r="L102" s="15">
        <f t="shared" si="2"/>
        <v>4</v>
      </c>
      <c r="M102" s="15">
        <v>0</v>
      </c>
      <c r="N102" s="15">
        <f t="shared" si="3"/>
        <v>0</v>
      </c>
      <c r="O102" s="9"/>
      <c r="P102" s="7">
        <v>1</v>
      </c>
      <c r="Q102" s="1"/>
    </row>
    <row r="103" spans="1:17" s="10" customFormat="1" ht="30" x14ac:dyDescent="0.25">
      <c r="A103" s="23" t="s">
        <v>140</v>
      </c>
      <c r="B103" s="6" t="s">
        <v>168</v>
      </c>
      <c r="C103" s="6" t="s">
        <v>307</v>
      </c>
      <c r="D103" s="4" t="s">
        <v>156</v>
      </c>
      <c r="E103" s="5" t="s">
        <v>138</v>
      </c>
      <c r="F103" s="4" t="s">
        <v>1222</v>
      </c>
      <c r="G103" s="4" t="s">
        <v>178</v>
      </c>
      <c r="H103" s="6" t="s">
        <v>236</v>
      </c>
      <c r="I103" s="6" t="s">
        <v>863</v>
      </c>
      <c r="J103" s="4" t="s">
        <v>157</v>
      </c>
      <c r="K103" s="6" t="s">
        <v>552</v>
      </c>
      <c r="L103" s="13">
        <f t="shared" si="2"/>
        <v>4</v>
      </c>
      <c r="M103" s="14">
        <v>0</v>
      </c>
      <c r="N103" s="13">
        <f t="shared" si="3"/>
        <v>0</v>
      </c>
      <c r="O103" s="6"/>
      <c r="P103" s="4">
        <v>1</v>
      </c>
      <c r="Q103" s="1"/>
    </row>
    <row r="104" spans="1:17" s="10" customFormat="1" ht="45" x14ac:dyDescent="0.25">
      <c r="A104" s="24" t="s">
        <v>140</v>
      </c>
      <c r="B104" s="9" t="s">
        <v>168</v>
      </c>
      <c r="C104" s="9" t="s">
        <v>307</v>
      </c>
      <c r="D104" s="7" t="s">
        <v>160</v>
      </c>
      <c r="E104" s="8" t="s">
        <v>138</v>
      </c>
      <c r="F104" s="7" t="s">
        <v>1222</v>
      </c>
      <c r="G104" s="7" t="s">
        <v>179</v>
      </c>
      <c r="H104" s="9" t="s">
        <v>225</v>
      </c>
      <c r="I104" s="9" t="s">
        <v>864</v>
      </c>
      <c r="J104" s="7" t="s">
        <v>161</v>
      </c>
      <c r="K104" s="7" t="s">
        <v>551</v>
      </c>
      <c r="L104" s="15">
        <f t="shared" si="2"/>
        <v>3</v>
      </c>
      <c r="M104" s="15">
        <v>0</v>
      </c>
      <c r="N104" s="15">
        <f t="shared" si="3"/>
        <v>0</v>
      </c>
      <c r="O104" s="9"/>
      <c r="P104" s="7">
        <v>1</v>
      </c>
      <c r="Q104" s="1"/>
    </row>
    <row r="105" spans="1:17" s="10" customFormat="1" ht="45" x14ac:dyDescent="0.25">
      <c r="A105" s="23" t="s">
        <v>140</v>
      </c>
      <c r="B105" s="6" t="s">
        <v>168</v>
      </c>
      <c r="C105" s="6" t="s">
        <v>307</v>
      </c>
      <c r="D105" s="4" t="s">
        <v>155</v>
      </c>
      <c r="E105" s="5" t="s">
        <v>138</v>
      </c>
      <c r="F105" s="4" t="s">
        <v>1222</v>
      </c>
      <c r="G105" s="4" t="s">
        <v>180</v>
      </c>
      <c r="H105" s="6" t="s">
        <v>237</v>
      </c>
      <c r="I105" s="6" t="s">
        <v>865</v>
      </c>
      <c r="J105" s="4" t="s">
        <v>147</v>
      </c>
      <c r="K105" s="6" t="s">
        <v>552</v>
      </c>
      <c r="L105" s="13">
        <f t="shared" si="2"/>
        <v>4</v>
      </c>
      <c r="M105" s="14">
        <v>0</v>
      </c>
      <c r="N105" s="13">
        <f t="shared" si="3"/>
        <v>0</v>
      </c>
      <c r="O105" s="6"/>
      <c r="P105" s="4">
        <v>1</v>
      </c>
      <c r="Q105" s="1"/>
    </row>
    <row r="106" spans="1:17" s="10" customFormat="1" ht="60" x14ac:dyDescent="0.25">
      <c r="A106" s="24" t="s">
        <v>140</v>
      </c>
      <c r="B106" s="9" t="s">
        <v>168</v>
      </c>
      <c r="C106" s="9" t="s">
        <v>307</v>
      </c>
      <c r="D106" s="7" t="s">
        <v>155</v>
      </c>
      <c r="E106" s="8" t="s">
        <v>138</v>
      </c>
      <c r="F106" s="7" t="s">
        <v>1222</v>
      </c>
      <c r="G106" s="7" t="s">
        <v>234</v>
      </c>
      <c r="H106" s="9" t="s">
        <v>238</v>
      </c>
      <c r="I106" s="9" t="s">
        <v>1132</v>
      </c>
      <c r="J106" s="7" t="s">
        <v>147</v>
      </c>
      <c r="K106" s="7" t="s">
        <v>552</v>
      </c>
      <c r="L106" s="15">
        <f t="shared" si="2"/>
        <v>4</v>
      </c>
      <c r="M106" s="15">
        <v>0</v>
      </c>
      <c r="N106" s="15">
        <f t="shared" si="3"/>
        <v>0</v>
      </c>
      <c r="O106" s="9"/>
      <c r="P106" s="7">
        <v>1</v>
      </c>
      <c r="Q106" s="1"/>
    </row>
    <row r="107" spans="1:17" s="10" customFormat="1" ht="30" x14ac:dyDescent="0.25">
      <c r="A107" s="23" t="s">
        <v>140</v>
      </c>
      <c r="B107" s="6" t="s">
        <v>165</v>
      </c>
      <c r="C107" s="6" t="s">
        <v>306</v>
      </c>
      <c r="D107" s="4" t="s">
        <v>143</v>
      </c>
      <c r="E107" s="5" t="s">
        <v>138</v>
      </c>
      <c r="F107" s="4" t="s">
        <v>1222</v>
      </c>
      <c r="G107" s="4" t="s">
        <v>181</v>
      </c>
      <c r="H107" s="6" t="s">
        <v>226</v>
      </c>
      <c r="I107" s="6" t="s">
        <v>914</v>
      </c>
      <c r="J107" s="4" t="s">
        <v>147</v>
      </c>
      <c r="K107" s="6" t="s">
        <v>552</v>
      </c>
      <c r="L107" s="13">
        <f t="shared" si="2"/>
        <v>4</v>
      </c>
      <c r="M107" s="14">
        <v>0</v>
      </c>
      <c r="N107" s="13">
        <f t="shared" si="3"/>
        <v>0</v>
      </c>
      <c r="O107" s="6"/>
      <c r="P107" s="4">
        <v>1</v>
      </c>
      <c r="Q107" s="1"/>
    </row>
    <row r="108" spans="1:17" s="10" customFormat="1" ht="30" x14ac:dyDescent="0.25">
      <c r="A108" s="24" t="s">
        <v>140</v>
      </c>
      <c r="B108" s="9" t="s">
        <v>165</v>
      </c>
      <c r="C108" s="9" t="s">
        <v>306</v>
      </c>
      <c r="D108" s="7" t="s">
        <v>150</v>
      </c>
      <c r="E108" s="8" t="s">
        <v>138</v>
      </c>
      <c r="F108" s="7" t="s">
        <v>1222</v>
      </c>
      <c r="G108" s="7" t="s">
        <v>182</v>
      </c>
      <c r="H108" s="9" t="s">
        <v>243</v>
      </c>
      <c r="I108" s="9" t="s">
        <v>866</v>
      </c>
      <c r="J108" s="7" t="s">
        <v>147</v>
      </c>
      <c r="K108" s="7" t="s">
        <v>551</v>
      </c>
      <c r="L108" s="15">
        <f t="shared" si="2"/>
        <v>3</v>
      </c>
      <c r="M108" s="15">
        <v>0</v>
      </c>
      <c r="N108" s="15">
        <f t="shared" si="3"/>
        <v>0</v>
      </c>
      <c r="O108" s="9"/>
      <c r="P108" s="7">
        <v>1</v>
      </c>
      <c r="Q108" s="1"/>
    </row>
    <row r="109" spans="1:17" s="10" customFormat="1" ht="45" x14ac:dyDescent="0.25">
      <c r="A109" s="23" t="s">
        <v>140</v>
      </c>
      <c r="B109" s="6" t="s">
        <v>165</v>
      </c>
      <c r="C109" s="6" t="s">
        <v>306</v>
      </c>
      <c r="D109" s="4" t="s">
        <v>151</v>
      </c>
      <c r="E109" s="5" t="s">
        <v>138</v>
      </c>
      <c r="F109" s="4" t="s">
        <v>1222</v>
      </c>
      <c r="G109" s="4" t="s">
        <v>183</v>
      </c>
      <c r="H109" s="6" t="s">
        <v>227</v>
      </c>
      <c r="I109" s="6" t="s">
        <v>867</v>
      </c>
      <c r="J109" s="4" t="s">
        <v>147</v>
      </c>
      <c r="K109" s="6" t="s">
        <v>551</v>
      </c>
      <c r="L109" s="13">
        <f t="shared" si="2"/>
        <v>3</v>
      </c>
      <c r="M109" s="14">
        <v>0</v>
      </c>
      <c r="N109" s="13">
        <f t="shared" si="3"/>
        <v>0</v>
      </c>
      <c r="O109" s="6"/>
      <c r="P109" s="4">
        <v>1</v>
      </c>
      <c r="Q109" s="1"/>
    </row>
    <row r="110" spans="1:17" s="10" customFormat="1" ht="30" x14ac:dyDescent="0.25">
      <c r="A110" s="24" t="s">
        <v>140</v>
      </c>
      <c r="B110" s="9" t="s">
        <v>165</v>
      </c>
      <c r="C110" s="9" t="s">
        <v>306</v>
      </c>
      <c r="D110" s="7" t="s">
        <v>152</v>
      </c>
      <c r="E110" s="8" t="s">
        <v>138</v>
      </c>
      <c r="F110" s="7" t="s">
        <v>1222</v>
      </c>
      <c r="G110" s="7" t="s">
        <v>184</v>
      </c>
      <c r="H110" s="9" t="s">
        <v>228</v>
      </c>
      <c r="I110" s="9" t="s">
        <v>868</v>
      </c>
      <c r="J110" s="7" t="s">
        <v>147</v>
      </c>
      <c r="K110" s="7" t="s">
        <v>552</v>
      </c>
      <c r="L110" s="15">
        <f t="shared" si="2"/>
        <v>4</v>
      </c>
      <c r="M110" s="15">
        <v>0</v>
      </c>
      <c r="N110" s="15">
        <f t="shared" si="3"/>
        <v>0</v>
      </c>
      <c r="O110" s="9"/>
      <c r="P110" s="7">
        <v>1</v>
      </c>
      <c r="Q110" s="1"/>
    </row>
    <row r="111" spans="1:17" s="10" customFormat="1" ht="45" x14ac:dyDescent="0.25">
      <c r="A111" s="23" t="s">
        <v>140</v>
      </c>
      <c r="B111" s="6" t="s">
        <v>165</v>
      </c>
      <c r="C111" s="6" t="s">
        <v>306</v>
      </c>
      <c r="D111" s="4" t="s">
        <v>153</v>
      </c>
      <c r="E111" s="5" t="s">
        <v>138</v>
      </c>
      <c r="F111" s="4" t="s">
        <v>1222</v>
      </c>
      <c r="G111" s="4" t="s">
        <v>185</v>
      </c>
      <c r="H111" s="6" t="s">
        <v>229</v>
      </c>
      <c r="I111" s="6" t="s">
        <v>869</v>
      </c>
      <c r="J111" s="4" t="s">
        <v>147</v>
      </c>
      <c r="K111" s="6" t="s">
        <v>552</v>
      </c>
      <c r="L111" s="13">
        <f t="shared" si="2"/>
        <v>4</v>
      </c>
      <c r="M111" s="14">
        <v>0</v>
      </c>
      <c r="N111" s="13">
        <f t="shared" si="3"/>
        <v>0</v>
      </c>
      <c r="O111" s="6"/>
      <c r="P111" s="4">
        <v>1</v>
      </c>
      <c r="Q111" s="1"/>
    </row>
    <row r="112" spans="1:17" s="10" customFormat="1" ht="30" x14ac:dyDescent="0.25">
      <c r="A112" s="24" t="s">
        <v>140</v>
      </c>
      <c r="B112" s="9" t="s">
        <v>165</v>
      </c>
      <c r="C112" s="9" t="s">
        <v>306</v>
      </c>
      <c r="D112" s="7" t="s">
        <v>153</v>
      </c>
      <c r="E112" s="8" t="s">
        <v>138</v>
      </c>
      <c r="F112" s="7" t="s">
        <v>1222</v>
      </c>
      <c r="G112" s="7" t="s">
        <v>186</v>
      </c>
      <c r="H112" s="9" t="s">
        <v>230</v>
      </c>
      <c r="I112" s="9" t="s">
        <v>870</v>
      </c>
      <c r="J112" s="7" t="s">
        <v>147</v>
      </c>
      <c r="K112" s="7" t="s">
        <v>551</v>
      </c>
      <c r="L112" s="15">
        <f t="shared" si="2"/>
        <v>3</v>
      </c>
      <c r="M112" s="15">
        <v>0</v>
      </c>
      <c r="N112" s="15">
        <f t="shared" si="3"/>
        <v>0</v>
      </c>
      <c r="O112" s="9" t="s">
        <v>1178</v>
      </c>
      <c r="P112" s="7">
        <v>1</v>
      </c>
      <c r="Q112" s="1"/>
    </row>
    <row r="113" spans="1:17" s="10" customFormat="1" ht="30" x14ac:dyDescent="0.25">
      <c r="A113" s="23" t="s">
        <v>140</v>
      </c>
      <c r="B113" s="6" t="s">
        <v>165</v>
      </c>
      <c r="C113" s="6" t="s">
        <v>306</v>
      </c>
      <c r="D113" s="4" t="s">
        <v>163</v>
      </c>
      <c r="E113" s="5" t="s">
        <v>138</v>
      </c>
      <c r="F113" s="4" t="s">
        <v>1222</v>
      </c>
      <c r="G113" s="4" t="s">
        <v>187</v>
      </c>
      <c r="H113" s="6" t="s">
        <v>231</v>
      </c>
      <c r="I113" s="6" t="s">
        <v>871</v>
      </c>
      <c r="J113" s="4" t="s">
        <v>147</v>
      </c>
      <c r="K113" s="6" t="s">
        <v>552</v>
      </c>
      <c r="L113" s="13">
        <f t="shared" si="2"/>
        <v>4</v>
      </c>
      <c r="M113" s="14">
        <v>0</v>
      </c>
      <c r="N113" s="13">
        <f t="shared" si="3"/>
        <v>0</v>
      </c>
      <c r="O113" s="6"/>
      <c r="P113" s="4">
        <v>1</v>
      </c>
      <c r="Q113" s="1"/>
    </row>
    <row r="114" spans="1:17" s="10" customFormat="1" x14ac:dyDescent="0.25">
      <c r="A114" s="24" t="s">
        <v>140</v>
      </c>
      <c r="B114" s="9" t="s">
        <v>165</v>
      </c>
      <c r="C114" s="9" t="s">
        <v>306</v>
      </c>
      <c r="D114" s="7" t="s">
        <v>150</v>
      </c>
      <c r="E114" s="8" t="s">
        <v>138</v>
      </c>
      <c r="F114" s="7" t="s">
        <v>1222</v>
      </c>
      <c r="G114" s="7" t="s">
        <v>189</v>
      </c>
      <c r="H114" s="9" t="s">
        <v>233</v>
      </c>
      <c r="I114" s="9" t="s">
        <v>873</v>
      </c>
      <c r="J114" s="7" t="s">
        <v>147</v>
      </c>
      <c r="K114" s="7" t="s">
        <v>552</v>
      </c>
      <c r="L114" s="15">
        <f t="shared" si="2"/>
        <v>4</v>
      </c>
      <c r="M114" s="15">
        <v>0</v>
      </c>
      <c r="N114" s="15">
        <f t="shared" si="3"/>
        <v>0</v>
      </c>
      <c r="O114" s="9"/>
      <c r="P114" s="7">
        <v>1</v>
      </c>
      <c r="Q114" s="1"/>
    </row>
    <row r="115" spans="1:17" s="10" customFormat="1" ht="45" x14ac:dyDescent="0.25">
      <c r="A115" s="23" t="s">
        <v>140</v>
      </c>
      <c r="B115" s="6" t="s">
        <v>165</v>
      </c>
      <c r="C115" s="6" t="s">
        <v>307</v>
      </c>
      <c r="D115" s="4" t="s">
        <v>150</v>
      </c>
      <c r="E115" s="5" t="s">
        <v>138</v>
      </c>
      <c r="F115" s="4" t="s">
        <v>1222</v>
      </c>
      <c r="G115" s="4" t="s">
        <v>190</v>
      </c>
      <c r="H115" s="6" t="s">
        <v>240</v>
      </c>
      <c r="I115" s="6" t="s">
        <v>874</v>
      </c>
      <c r="J115" s="4" t="s">
        <v>147</v>
      </c>
      <c r="K115" s="6" t="s">
        <v>552</v>
      </c>
      <c r="L115" s="13">
        <f t="shared" si="2"/>
        <v>4</v>
      </c>
      <c r="M115" s="14">
        <v>0</v>
      </c>
      <c r="N115" s="13">
        <f t="shared" si="3"/>
        <v>0</v>
      </c>
      <c r="O115" s="6"/>
      <c r="P115" s="4">
        <v>1</v>
      </c>
      <c r="Q115" s="1"/>
    </row>
    <row r="116" spans="1:17" s="10" customFormat="1" ht="30" x14ac:dyDescent="0.25">
      <c r="A116" s="24" t="s">
        <v>140</v>
      </c>
      <c r="B116" s="9" t="s">
        <v>165</v>
      </c>
      <c r="C116" s="9" t="s">
        <v>307</v>
      </c>
      <c r="D116" s="7" t="s">
        <v>159</v>
      </c>
      <c r="E116" s="8" t="s">
        <v>138</v>
      </c>
      <c r="F116" s="7" t="s">
        <v>1222</v>
      </c>
      <c r="G116" s="7" t="s">
        <v>191</v>
      </c>
      <c r="H116" s="9" t="s">
        <v>239</v>
      </c>
      <c r="I116" s="9" t="s">
        <v>915</v>
      </c>
      <c r="J116" s="7" t="s">
        <v>147</v>
      </c>
      <c r="K116" s="7" t="s">
        <v>552</v>
      </c>
      <c r="L116" s="15">
        <f t="shared" si="2"/>
        <v>4</v>
      </c>
      <c r="M116" s="15">
        <v>0</v>
      </c>
      <c r="N116" s="15">
        <f t="shared" si="3"/>
        <v>0</v>
      </c>
      <c r="O116" s="9"/>
      <c r="P116" s="7">
        <v>1</v>
      </c>
      <c r="Q116" s="1"/>
    </row>
    <row r="117" spans="1:17" s="10" customFormat="1" ht="30" x14ac:dyDescent="0.25">
      <c r="A117" s="23" t="s">
        <v>140</v>
      </c>
      <c r="B117" s="6" t="s">
        <v>165</v>
      </c>
      <c r="C117" s="6" t="s">
        <v>307</v>
      </c>
      <c r="D117" s="4" t="s">
        <v>159</v>
      </c>
      <c r="E117" s="5" t="s">
        <v>138</v>
      </c>
      <c r="F117" s="4" t="s">
        <v>1222</v>
      </c>
      <c r="G117" s="4" t="s">
        <v>192</v>
      </c>
      <c r="H117" s="6" t="s">
        <v>241</v>
      </c>
      <c r="I117" s="6" t="s">
        <v>875</v>
      </c>
      <c r="J117" s="4" t="s">
        <v>147</v>
      </c>
      <c r="K117" s="6" t="s">
        <v>552</v>
      </c>
      <c r="L117" s="13">
        <f t="shared" si="2"/>
        <v>4</v>
      </c>
      <c r="M117" s="14">
        <v>0</v>
      </c>
      <c r="N117" s="13">
        <f t="shared" si="3"/>
        <v>0</v>
      </c>
      <c r="O117" s="6"/>
      <c r="P117" s="4">
        <v>1</v>
      </c>
      <c r="Q117" s="1"/>
    </row>
    <row r="118" spans="1:17" s="10" customFormat="1" ht="30" x14ac:dyDescent="0.25">
      <c r="A118" s="24" t="s">
        <v>140</v>
      </c>
      <c r="B118" s="9" t="s">
        <v>165</v>
      </c>
      <c r="C118" s="9" t="s">
        <v>307</v>
      </c>
      <c r="D118" s="7" t="s">
        <v>163</v>
      </c>
      <c r="E118" s="8" t="s">
        <v>138</v>
      </c>
      <c r="F118" s="7" t="s">
        <v>1222</v>
      </c>
      <c r="G118" s="7" t="s">
        <v>193</v>
      </c>
      <c r="H118" s="9" t="s">
        <v>242</v>
      </c>
      <c r="I118" s="9" t="s">
        <v>876</v>
      </c>
      <c r="J118" s="7" t="s">
        <v>161</v>
      </c>
      <c r="K118" s="7" t="s">
        <v>552</v>
      </c>
      <c r="L118" s="15">
        <f t="shared" si="2"/>
        <v>4</v>
      </c>
      <c r="M118" s="15">
        <v>0</v>
      </c>
      <c r="N118" s="15">
        <f t="shared" si="3"/>
        <v>0</v>
      </c>
      <c r="O118" s="9"/>
      <c r="P118" s="7">
        <v>1</v>
      </c>
      <c r="Q118" s="1"/>
    </row>
    <row r="119" spans="1:17" s="10" customFormat="1" ht="45" x14ac:dyDescent="0.25">
      <c r="A119" s="23" t="s">
        <v>140</v>
      </c>
      <c r="B119" s="6" t="s">
        <v>165</v>
      </c>
      <c r="C119" s="6" t="s">
        <v>308</v>
      </c>
      <c r="D119" s="4" t="s">
        <v>146</v>
      </c>
      <c r="E119" s="5" t="s">
        <v>138</v>
      </c>
      <c r="F119" s="4" t="s">
        <v>1222</v>
      </c>
      <c r="G119" s="4" t="s">
        <v>194</v>
      </c>
      <c r="H119" s="6" t="s">
        <v>244</v>
      </c>
      <c r="I119" s="6" t="s">
        <v>877</v>
      </c>
      <c r="J119" s="4" t="s">
        <v>147</v>
      </c>
      <c r="K119" s="6" t="s">
        <v>551</v>
      </c>
      <c r="L119" s="13">
        <f t="shared" si="2"/>
        <v>3</v>
      </c>
      <c r="M119" s="14">
        <v>0</v>
      </c>
      <c r="N119" s="13">
        <f t="shared" si="3"/>
        <v>0</v>
      </c>
      <c r="O119" s="6"/>
      <c r="P119" s="4">
        <v>1</v>
      </c>
      <c r="Q119" s="1"/>
    </row>
    <row r="120" spans="1:17" s="10" customFormat="1" ht="45" x14ac:dyDescent="0.25">
      <c r="A120" s="24" t="s">
        <v>140</v>
      </c>
      <c r="B120" s="9" t="s">
        <v>165</v>
      </c>
      <c r="C120" s="9" t="s">
        <v>308</v>
      </c>
      <c r="D120" s="7" t="s">
        <v>146</v>
      </c>
      <c r="E120" s="8" t="s">
        <v>138</v>
      </c>
      <c r="F120" s="7" t="s">
        <v>1222</v>
      </c>
      <c r="G120" s="7" t="s">
        <v>195</v>
      </c>
      <c r="H120" s="9" t="s">
        <v>245</v>
      </c>
      <c r="I120" s="9" t="s">
        <v>878</v>
      </c>
      <c r="J120" s="7" t="s">
        <v>147</v>
      </c>
      <c r="K120" s="7" t="s">
        <v>552</v>
      </c>
      <c r="L120" s="15">
        <f t="shared" si="2"/>
        <v>4</v>
      </c>
      <c r="M120" s="15">
        <v>0</v>
      </c>
      <c r="N120" s="15">
        <f t="shared" si="3"/>
        <v>0</v>
      </c>
      <c r="O120" s="9"/>
      <c r="P120" s="7">
        <v>1</v>
      </c>
      <c r="Q120" s="1"/>
    </row>
    <row r="121" spans="1:17" s="10" customFormat="1" ht="45" x14ac:dyDescent="0.25">
      <c r="A121" s="23" t="s">
        <v>140</v>
      </c>
      <c r="B121" s="6" t="s">
        <v>165</v>
      </c>
      <c r="C121" s="6" t="s">
        <v>308</v>
      </c>
      <c r="D121" s="4" t="s">
        <v>146</v>
      </c>
      <c r="E121" s="5" t="s">
        <v>138</v>
      </c>
      <c r="F121" s="4" t="s">
        <v>1222</v>
      </c>
      <c r="G121" s="4" t="s">
        <v>196</v>
      </c>
      <c r="H121" s="6" t="s">
        <v>246</v>
      </c>
      <c r="I121" s="6" t="s">
        <v>879</v>
      </c>
      <c r="J121" s="4" t="s">
        <v>147</v>
      </c>
      <c r="K121" s="6" t="s">
        <v>551</v>
      </c>
      <c r="L121" s="13">
        <f t="shared" si="2"/>
        <v>3</v>
      </c>
      <c r="M121" s="14">
        <v>0</v>
      </c>
      <c r="N121" s="13">
        <f t="shared" si="3"/>
        <v>0</v>
      </c>
      <c r="O121" s="6"/>
      <c r="P121" s="4">
        <v>1</v>
      </c>
      <c r="Q121" s="1"/>
    </row>
    <row r="122" spans="1:17" s="10" customFormat="1" ht="30" x14ac:dyDescent="0.25">
      <c r="A122" s="24" t="s">
        <v>140</v>
      </c>
      <c r="B122" s="9" t="s">
        <v>165</v>
      </c>
      <c r="C122" s="9" t="s">
        <v>308</v>
      </c>
      <c r="D122" s="7" t="s">
        <v>146</v>
      </c>
      <c r="E122" s="8" t="s">
        <v>138</v>
      </c>
      <c r="F122" s="7" t="s">
        <v>1222</v>
      </c>
      <c r="G122" s="7" t="s">
        <v>197</v>
      </c>
      <c r="H122" s="9" t="s">
        <v>247</v>
      </c>
      <c r="I122" s="9" t="s">
        <v>880</v>
      </c>
      <c r="J122" s="7" t="s">
        <v>147</v>
      </c>
      <c r="K122" s="7" t="s">
        <v>552</v>
      </c>
      <c r="L122" s="15">
        <f t="shared" si="2"/>
        <v>4</v>
      </c>
      <c r="M122" s="15">
        <v>0</v>
      </c>
      <c r="N122" s="15">
        <f t="shared" si="3"/>
        <v>0</v>
      </c>
      <c r="O122" s="9"/>
      <c r="P122" s="7">
        <v>1</v>
      </c>
      <c r="Q122" s="1"/>
    </row>
    <row r="123" spans="1:17" s="10" customFormat="1" ht="30" x14ac:dyDescent="0.25">
      <c r="A123" s="23" t="s">
        <v>140</v>
      </c>
      <c r="B123" s="6" t="s">
        <v>166</v>
      </c>
      <c r="C123" s="6" t="s">
        <v>306</v>
      </c>
      <c r="D123" s="4" t="s">
        <v>148</v>
      </c>
      <c r="E123" s="5" t="s">
        <v>138</v>
      </c>
      <c r="F123" s="4" t="s">
        <v>1222</v>
      </c>
      <c r="G123" s="4" t="s">
        <v>198</v>
      </c>
      <c r="H123" s="6" t="s">
        <v>810</v>
      </c>
      <c r="I123" s="6" t="s">
        <v>881</v>
      </c>
      <c r="J123" s="4" t="s">
        <v>149</v>
      </c>
      <c r="K123" s="6" t="s">
        <v>552</v>
      </c>
      <c r="L123" s="13">
        <f t="shared" si="2"/>
        <v>4</v>
      </c>
      <c r="M123" s="14">
        <v>0</v>
      </c>
      <c r="N123" s="13">
        <f t="shared" si="3"/>
        <v>0</v>
      </c>
      <c r="O123" s="6"/>
      <c r="P123" s="4">
        <v>1</v>
      </c>
      <c r="Q123" s="1"/>
    </row>
    <row r="124" spans="1:17" s="10" customFormat="1" ht="45" x14ac:dyDescent="0.25">
      <c r="A124" s="24" t="s">
        <v>140</v>
      </c>
      <c r="B124" s="9" t="s">
        <v>166</v>
      </c>
      <c r="C124" s="9" t="s">
        <v>306</v>
      </c>
      <c r="D124" s="7" t="s">
        <v>148</v>
      </c>
      <c r="E124" s="8" t="s">
        <v>138</v>
      </c>
      <c r="F124" s="7" t="s">
        <v>1222</v>
      </c>
      <c r="G124" s="7" t="s">
        <v>199</v>
      </c>
      <c r="H124" s="9" t="s">
        <v>811</v>
      </c>
      <c r="I124" s="9" t="s">
        <v>812</v>
      </c>
      <c r="J124" s="7" t="s">
        <v>149</v>
      </c>
      <c r="K124" s="7" t="s">
        <v>552</v>
      </c>
      <c r="L124" s="15">
        <f t="shared" si="2"/>
        <v>4</v>
      </c>
      <c r="M124" s="15">
        <v>0</v>
      </c>
      <c r="N124" s="15">
        <f t="shared" si="3"/>
        <v>0</v>
      </c>
      <c r="O124" s="9"/>
      <c r="P124" s="7">
        <v>1</v>
      </c>
      <c r="Q124" s="1"/>
    </row>
    <row r="125" spans="1:17" s="10" customFormat="1" ht="45" x14ac:dyDescent="0.25">
      <c r="A125" s="23" t="s">
        <v>140</v>
      </c>
      <c r="B125" s="6" t="s">
        <v>166</v>
      </c>
      <c r="C125" s="6" t="s">
        <v>306</v>
      </c>
      <c r="D125" s="4" t="s">
        <v>156</v>
      </c>
      <c r="E125" s="5" t="s">
        <v>138</v>
      </c>
      <c r="F125" s="4" t="s">
        <v>1222</v>
      </c>
      <c r="G125" s="4" t="s">
        <v>201</v>
      </c>
      <c r="H125" s="6" t="s">
        <v>253</v>
      </c>
      <c r="I125" s="6" t="s">
        <v>882</v>
      </c>
      <c r="J125" s="4" t="s">
        <v>157</v>
      </c>
      <c r="K125" s="6" t="s">
        <v>551</v>
      </c>
      <c r="L125" s="13">
        <f t="shared" si="2"/>
        <v>3</v>
      </c>
      <c r="M125" s="14">
        <v>0</v>
      </c>
      <c r="N125" s="13">
        <f t="shared" si="3"/>
        <v>0</v>
      </c>
      <c r="O125" s="6"/>
      <c r="P125" s="4">
        <v>1</v>
      </c>
      <c r="Q125" s="1"/>
    </row>
    <row r="126" spans="1:17" s="10" customFormat="1" ht="45" x14ac:dyDescent="0.25">
      <c r="A126" s="24" t="s">
        <v>140</v>
      </c>
      <c r="B126" s="9" t="s">
        <v>166</v>
      </c>
      <c r="C126" s="9" t="s">
        <v>306</v>
      </c>
      <c r="D126" s="7" t="s">
        <v>150</v>
      </c>
      <c r="E126" s="8" t="s">
        <v>138</v>
      </c>
      <c r="F126" s="7" t="s">
        <v>1222</v>
      </c>
      <c r="G126" s="7" t="s">
        <v>202</v>
      </c>
      <c r="H126" s="9" t="s">
        <v>254</v>
      </c>
      <c r="I126" s="9" t="s">
        <v>883</v>
      </c>
      <c r="J126" s="7" t="s">
        <v>147</v>
      </c>
      <c r="K126" s="7" t="s">
        <v>552</v>
      </c>
      <c r="L126" s="15">
        <f t="shared" si="2"/>
        <v>4</v>
      </c>
      <c r="M126" s="15">
        <v>0</v>
      </c>
      <c r="N126" s="15">
        <f t="shared" si="3"/>
        <v>0</v>
      </c>
      <c r="O126" s="9"/>
      <c r="P126" s="7">
        <v>1</v>
      </c>
      <c r="Q126" s="1"/>
    </row>
    <row r="127" spans="1:17" ht="45" x14ac:dyDescent="0.25">
      <c r="A127" s="23" t="s">
        <v>140</v>
      </c>
      <c r="B127" s="6" t="s">
        <v>166</v>
      </c>
      <c r="C127" s="6" t="s">
        <v>306</v>
      </c>
      <c r="D127" s="4" t="s">
        <v>150</v>
      </c>
      <c r="E127" s="5" t="s">
        <v>138</v>
      </c>
      <c r="F127" s="4" t="s">
        <v>1222</v>
      </c>
      <c r="G127" s="4" t="s">
        <v>203</v>
      </c>
      <c r="H127" s="6" t="s">
        <v>258</v>
      </c>
      <c r="I127" s="6" t="s">
        <v>884</v>
      </c>
      <c r="J127" s="4" t="s">
        <v>147</v>
      </c>
      <c r="K127" s="6" t="s">
        <v>552</v>
      </c>
      <c r="L127" s="13">
        <f t="shared" si="2"/>
        <v>4</v>
      </c>
      <c r="M127" s="14">
        <v>0</v>
      </c>
      <c r="N127" s="13">
        <f t="shared" si="3"/>
        <v>0</v>
      </c>
      <c r="O127" s="6"/>
      <c r="P127" s="4">
        <v>1</v>
      </c>
    </row>
    <row r="128" spans="1:17" ht="30" x14ac:dyDescent="0.25">
      <c r="A128" s="24" t="s">
        <v>140</v>
      </c>
      <c r="B128" s="9" t="s">
        <v>166</v>
      </c>
      <c r="C128" s="9" t="s">
        <v>306</v>
      </c>
      <c r="D128" s="7" t="s">
        <v>150</v>
      </c>
      <c r="E128" s="8" t="s">
        <v>138</v>
      </c>
      <c r="F128" s="7" t="s">
        <v>1222</v>
      </c>
      <c r="G128" s="7" t="s">
        <v>204</v>
      </c>
      <c r="H128" s="9" t="s">
        <v>259</v>
      </c>
      <c r="I128" s="9" t="s">
        <v>885</v>
      </c>
      <c r="J128" s="7" t="s">
        <v>147</v>
      </c>
      <c r="K128" s="7" t="s">
        <v>552</v>
      </c>
      <c r="L128" s="15">
        <f t="shared" si="2"/>
        <v>4</v>
      </c>
      <c r="M128" s="15">
        <v>0</v>
      </c>
      <c r="N128" s="15">
        <f t="shared" si="3"/>
        <v>0</v>
      </c>
      <c r="O128" s="9"/>
      <c r="P128" s="7">
        <v>1</v>
      </c>
    </row>
    <row r="129" spans="1:16" ht="30" x14ac:dyDescent="0.25">
      <c r="A129" s="23" t="s">
        <v>140</v>
      </c>
      <c r="B129" s="6" t="s">
        <v>166</v>
      </c>
      <c r="C129" s="6" t="s">
        <v>306</v>
      </c>
      <c r="D129" s="4" t="s">
        <v>146</v>
      </c>
      <c r="E129" s="5" t="s">
        <v>138</v>
      </c>
      <c r="F129" s="4" t="s">
        <v>1222</v>
      </c>
      <c r="G129" s="4" t="s">
        <v>205</v>
      </c>
      <c r="H129" s="6" t="s">
        <v>260</v>
      </c>
      <c r="I129" s="6" t="s">
        <v>886</v>
      </c>
      <c r="J129" s="4" t="s">
        <v>157</v>
      </c>
      <c r="K129" s="6" t="s">
        <v>552</v>
      </c>
      <c r="L129" s="13">
        <f t="shared" si="2"/>
        <v>4</v>
      </c>
      <c r="M129" s="14">
        <v>0</v>
      </c>
      <c r="N129" s="13">
        <f t="shared" si="3"/>
        <v>0</v>
      </c>
      <c r="O129" s="6"/>
      <c r="P129" s="4">
        <v>1</v>
      </c>
    </row>
    <row r="130" spans="1:16" x14ac:dyDescent="0.25">
      <c r="A130" s="24" t="s">
        <v>140</v>
      </c>
      <c r="B130" s="9" t="s">
        <v>166</v>
      </c>
      <c r="C130" s="9" t="s">
        <v>308</v>
      </c>
      <c r="D130" s="7" t="s">
        <v>160</v>
      </c>
      <c r="E130" s="8" t="s">
        <v>138</v>
      </c>
      <c r="F130" s="7" t="s">
        <v>1222</v>
      </c>
      <c r="G130" s="7" t="s">
        <v>206</v>
      </c>
      <c r="H130" s="9" t="s">
        <v>261</v>
      </c>
      <c r="I130" s="9" t="s">
        <v>887</v>
      </c>
      <c r="J130" s="7" t="s">
        <v>147</v>
      </c>
      <c r="K130" s="7" t="s">
        <v>551</v>
      </c>
      <c r="L130" s="15">
        <f t="shared" si="2"/>
        <v>3</v>
      </c>
      <c r="M130" s="15">
        <v>0</v>
      </c>
      <c r="N130" s="15">
        <f t="shared" si="3"/>
        <v>0</v>
      </c>
      <c r="O130" s="9"/>
      <c r="P130" s="7">
        <v>1</v>
      </c>
    </row>
    <row r="131" spans="1:16" ht="30" x14ac:dyDescent="0.25">
      <c r="A131" s="23" t="s">
        <v>140</v>
      </c>
      <c r="B131" s="6" t="s">
        <v>166</v>
      </c>
      <c r="C131" s="6" t="s">
        <v>308</v>
      </c>
      <c r="D131" s="4" t="s">
        <v>146</v>
      </c>
      <c r="E131" s="5" t="s">
        <v>138</v>
      </c>
      <c r="F131" s="4" t="s">
        <v>1222</v>
      </c>
      <c r="G131" s="4" t="s">
        <v>207</v>
      </c>
      <c r="H131" s="6" t="s">
        <v>262</v>
      </c>
      <c r="I131" s="6" t="s">
        <v>888</v>
      </c>
      <c r="J131" s="4" t="s">
        <v>161</v>
      </c>
      <c r="K131" s="6" t="s">
        <v>552</v>
      </c>
      <c r="L131" s="13">
        <f t="shared" si="2"/>
        <v>4</v>
      </c>
      <c r="M131" s="14">
        <v>0</v>
      </c>
      <c r="N131" s="13">
        <f t="shared" si="3"/>
        <v>0</v>
      </c>
      <c r="O131" s="6"/>
      <c r="P131" s="4">
        <v>1</v>
      </c>
    </row>
    <row r="132" spans="1:16" ht="30" x14ac:dyDescent="0.25">
      <c r="A132" s="24" t="s">
        <v>140</v>
      </c>
      <c r="B132" s="9" t="s">
        <v>166</v>
      </c>
      <c r="C132" s="9" t="s">
        <v>308</v>
      </c>
      <c r="D132" s="7" t="s">
        <v>146</v>
      </c>
      <c r="E132" s="8" t="s">
        <v>138</v>
      </c>
      <c r="F132" s="7" t="s">
        <v>1222</v>
      </c>
      <c r="G132" s="7" t="s">
        <v>208</v>
      </c>
      <c r="H132" s="9" t="s">
        <v>263</v>
      </c>
      <c r="I132" s="9" t="s">
        <v>889</v>
      </c>
      <c r="J132" s="7" t="s">
        <v>161</v>
      </c>
      <c r="K132" s="7" t="s">
        <v>552</v>
      </c>
      <c r="L132" s="15">
        <f t="shared" si="2"/>
        <v>4</v>
      </c>
      <c r="M132" s="15">
        <v>0</v>
      </c>
      <c r="N132" s="15">
        <f t="shared" si="3"/>
        <v>0</v>
      </c>
      <c r="O132" s="9"/>
      <c r="P132" s="7">
        <v>1</v>
      </c>
    </row>
    <row r="133" spans="1:16" ht="30" x14ac:dyDescent="0.25">
      <c r="A133" s="23" t="s">
        <v>140</v>
      </c>
      <c r="B133" s="6" t="s">
        <v>166</v>
      </c>
      <c r="C133" s="6" t="s">
        <v>308</v>
      </c>
      <c r="D133" s="4" t="s">
        <v>146</v>
      </c>
      <c r="E133" s="5" t="s">
        <v>138</v>
      </c>
      <c r="F133" s="4" t="s">
        <v>1222</v>
      </c>
      <c r="G133" s="4" t="s">
        <v>209</v>
      </c>
      <c r="H133" s="6" t="s">
        <v>264</v>
      </c>
      <c r="I133" s="6" t="s">
        <v>890</v>
      </c>
      <c r="J133" s="4" t="s">
        <v>161</v>
      </c>
      <c r="K133" s="6" t="s">
        <v>552</v>
      </c>
      <c r="L133" s="13">
        <f t="shared" ref="L133:L196" si="4">IF(K133="Would-Have",1,IF(K133="Could-Have",2,IF(K133="Should-Have",3,IF(K133="Must-Have",4,""))))</f>
        <v>4</v>
      </c>
      <c r="M133" s="14">
        <v>0</v>
      </c>
      <c r="N133" s="13">
        <f t="shared" ref="N133:N196" si="5">L133*M133</f>
        <v>0</v>
      </c>
      <c r="O133" s="6"/>
      <c r="P133" s="4">
        <v>1</v>
      </c>
    </row>
    <row r="134" spans="1:16" x14ac:dyDescent="0.25">
      <c r="A134" s="24" t="s">
        <v>140</v>
      </c>
      <c r="B134" s="9" t="s">
        <v>166</v>
      </c>
      <c r="C134" s="9" t="s">
        <v>308</v>
      </c>
      <c r="D134" s="7" t="s">
        <v>146</v>
      </c>
      <c r="E134" s="8" t="s">
        <v>138</v>
      </c>
      <c r="F134" s="7" t="s">
        <v>1222</v>
      </c>
      <c r="G134" s="7" t="s">
        <v>210</v>
      </c>
      <c r="H134" s="9" t="s">
        <v>265</v>
      </c>
      <c r="I134" s="9" t="s">
        <v>891</v>
      </c>
      <c r="J134" s="7" t="s">
        <v>147</v>
      </c>
      <c r="K134" s="7" t="s">
        <v>551</v>
      </c>
      <c r="L134" s="15">
        <f t="shared" si="4"/>
        <v>3</v>
      </c>
      <c r="M134" s="15">
        <v>0</v>
      </c>
      <c r="N134" s="15">
        <f t="shared" si="5"/>
        <v>0</v>
      </c>
      <c r="O134" s="9"/>
      <c r="P134" s="7">
        <v>1</v>
      </c>
    </row>
    <row r="135" spans="1:16" ht="75" x14ac:dyDescent="0.25">
      <c r="A135" s="23" t="s">
        <v>140</v>
      </c>
      <c r="B135" s="6" t="s">
        <v>166</v>
      </c>
      <c r="C135" s="6" t="s">
        <v>308</v>
      </c>
      <c r="D135" s="4" t="s">
        <v>150</v>
      </c>
      <c r="E135" s="5" t="s">
        <v>138</v>
      </c>
      <c r="F135" s="4" t="s">
        <v>1222</v>
      </c>
      <c r="G135" s="4" t="s">
        <v>211</v>
      </c>
      <c r="H135" s="6" t="s">
        <v>266</v>
      </c>
      <c r="I135" s="6" t="s">
        <v>892</v>
      </c>
      <c r="J135" s="4" t="s">
        <v>147</v>
      </c>
      <c r="K135" s="6" t="s">
        <v>551</v>
      </c>
      <c r="L135" s="13">
        <f t="shared" si="4"/>
        <v>3</v>
      </c>
      <c r="M135" s="14">
        <v>0</v>
      </c>
      <c r="N135" s="13">
        <f t="shared" si="5"/>
        <v>0</v>
      </c>
      <c r="O135" s="6"/>
      <c r="P135" s="4">
        <v>1</v>
      </c>
    </row>
    <row r="136" spans="1:16" ht="60" x14ac:dyDescent="0.25">
      <c r="A136" s="24" t="s">
        <v>140</v>
      </c>
      <c r="B136" s="9" t="s">
        <v>166</v>
      </c>
      <c r="C136" s="9" t="s">
        <v>438</v>
      </c>
      <c r="D136" s="7" t="s">
        <v>146</v>
      </c>
      <c r="E136" s="8" t="s">
        <v>138</v>
      </c>
      <c r="F136" s="7" t="s">
        <v>1222</v>
      </c>
      <c r="G136" s="7" t="s">
        <v>910</v>
      </c>
      <c r="H136" s="9" t="s">
        <v>412</v>
      </c>
      <c r="I136" s="9" t="s">
        <v>916</v>
      </c>
      <c r="J136" s="7" t="s">
        <v>404</v>
      </c>
      <c r="K136" s="7" t="s">
        <v>551</v>
      </c>
      <c r="L136" s="15">
        <f t="shared" si="4"/>
        <v>3</v>
      </c>
      <c r="M136" s="15">
        <v>0</v>
      </c>
      <c r="N136" s="15">
        <f t="shared" si="5"/>
        <v>0</v>
      </c>
      <c r="O136" s="9"/>
      <c r="P136" s="7">
        <v>1</v>
      </c>
    </row>
    <row r="137" spans="1:16" ht="60" x14ac:dyDescent="0.25">
      <c r="A137" s="23" t="s">
        <v>140</v>
      </c>
      <c r="B137" s="6" t="s">
        <v>166</v>
      </c>
      <c r="C137" s="6" t="s">
        <v>561</v>
      </c>
      <c r="D137" s="4" t="s">
        <v>143</v>
      </c>
      <c r="E137" s="5" t="s">
        <v>138</v>
      </c>
      <c r="F137" s="4" t="s">
        <v>1222</v>
      </c>
      <c r="G137" s="4" t="s">
        <v>1184</v>
      </c>
      <c r="H137" s="6" t="s">
        <v>559</v>
      </c>
      <c r="I137" s="6" t="s">
        <v>899</v>
      </c>
      <c r="J137" s="4"/>
      <c r="K137" s="6" t="s">
        <v>552</v>
      </c>
      <c r="L137" s="13">
        <f t="shared" si="4"/>
        <v>4</v>
      </c>
      <c r="M137" s="14">
        <v>0</v>
      </c>
      <c r="N137" s="13">
        <f t="shared" si="5"/>
        <v>0</v>
      </c>
      <c r="O137" s="6"/>
      <c r="P137" s="4">
        <v>1</v>
      </c>
    </row>
    <row r="138" spans="1:16" ht="30" x14ac:dyDescent="0.25">
      <c r="A138" s="24" t="s">
        <v>140</v>
      </c>
      <c r="B138" s="9" t="s">
        <v>164</v>
      </c>
      <c r="C138" s="9" t="s">
        <v>308</v>
      </c>
      <c r="D138" s="7" t="s">
        <v>146</v>
      </c>
      <c r="E138" s="8" t="s">
        <v>138</v>
      </c>
      <c r="F138" s="7" t="s">
        <v>1222</v>
      </c>
      <c r="G138" s="7" t="s">
        <v>212</v>
      </c>
      <c r="H138" s="9" t="s">
        <v>248</v>
      </c>
      <c r="I138" s="9" t="s">
        <v>893</v>
      </c>
      <c r="J138" s="7" t="s">
        <v>147</v>
      </c>
      <c r="K138" s="7" t="s">
        <v>551</v>
      </c>
      <c r="L138" s="15">
        <f t="shared" si="4"/>
        <v>3</v>
      </c>
      <c r="M138" s="15">
        <v>0</v>
      </c>
      <c r="N138" s="15">
        <f t="shared" si="5"/>
        <v>0</v>
      </c>
      <c r="O138" s="9"/>
      <c r="P138" s="7">
        <v>1</v>
      </c>
    </row>
    <row r="139" spans="1:16" ht="30" x14ac:dyDescent="0.25">
      <c r="A139" s="23" t="s">
        <v>140</v>
      </c>
      <c r="B139" s="6" t="s">
        <v>164</v>
      </c>
      <c r="C139" s="6" t="s">
        <v>308</v>
      </c>
      <c r="D139" s="4" t="s">
        <v>146</v>
      </c>
      <c r="E139" s="5" t="s">
        <v>138</v>
      </c>
      <c r="F139" s="4" t="s">
        <v>1222</v>
      </c>
      <c r="G139" s="4" t="s">
        <v>213</v>
      </c>
      <c r="H139" s="6" t="s">
        <v>249</v>
      </c>
      <c r="I139" s="6" t="s">
        <v>894</v>
      </c>
      <c r="J139" s="4" t="s">
        <v>147</v>
      </c>
      <c r="K139" s="6" t="s">
        <v>551</v>
      </c>
      <c r="L139" s="13">
        <f t="shared" si="4"/>
        <v>3</v>
      </c>
      <c r="M139" s="14">
        <v>0</v>
      </c>
      <c r="N139" s="13">
        <f t="shared" si="5"/>
        <v>0</v>
      </c>
      <c r="O139" s="6"/>
      <c r="P139" s="4">
        <v>1</v>
      </c>
    </row>
    <row r="140" spans="1:16" ht="45" x14ac:dyDescent="0.25">
      <c r="A140" s="24" t="s">
        <v>140</v>
      </c>
      <c r="B140" s="9" t="s">
        <v>907</v>
      </c>
      <c r="C140" s="9" t="s">
        <v>307</v>
      </c>
      <c r="D140" s="7" t="s">
        <v>150</v>
      </c>
      <c r="E140" s="8" t="s">
        <v>138</v>
      </c>
      <c r="F140" s="7" t="s">
        <v>1222</v>
      </c>
      <c r="G140" s="7" t="s">
        <v>214</v>
      </c>
      <c r="H140" s="9" t="s">
        <v>267</v>
      </c>
      <c r="I140" s="9" t="s">
        <v>896</v>
      </c>
      <c r="J140" s="7" t="s">
        <v>147</v>
      </c>
      <c r="K140" s="7" t="s">
        <v>552</v>
      </c>
      <c r="L140" s="15">
        <f t="shared" si="4"/>
        <v>4</v>
      </c>
      <c r="M140" s="15">
        <v>0</v>
      </c>
      <c r="N140" s="15">
        <f t="shared" si="5"/>
        <v>0</v>
      </c>
      <c r="O140" s="9"/>
      <c r="P140" s="7">
        <v>1</v>
      </c>
    </row>
    <row r="141" spans="1:16" ht="45" x14ac:dyDescent="0.25">
      <c r="A141" s="23" t="s">
        <v>140</v>
      </c>
      <c r="B141" s="6" t="s">
        <v>907</v>
      </c>
      <c r="C141" s="6" t="s">
        <v>308</v>
      </c>
      <c r="D141" s="4" t="s">
        <v>146</v>
      </c>
      <c r="E141" s="5" t="s">
        <v>138</v>
      </c>
      <c r="F141" s="4" t="s">
        <v>1222</v>
      </c>
      <c r="G141" s="4" t="s">
        <v>215</v>
      </c>
      <c r="H141" s="6" t="s">
        <v>268</v>
      </c>
      <c r="I141" s="6" t="s">
        <v>897</v>
      </c>
      <c r="J141" s="4" t="s">
        <v>147</v>
      </c>
      <c r="K141" s="6" t="s">
        <v>552</v>
      </c>
      <c r="L141" s="13">
        <f t="shared" si="4"/>
        <v>4</v>
      </c>
      <c r="M141" s="14">
        <v>0</v>
      </c>
      <c r="N141" s="13">
        <f t="shared" si="5"/>
        <v>0</v>
      </c>
      <c r="O141" s="6"/>
      <c r="P141" s="4">
        <v>1</v>
      </c>
    </row>
    <row r="142" spans="1:16" ht="45" x14ac:dyDescent="0.25">
      <c r="A142" s="24" t="s">
        <v>140</v>
      </c>
      <c r="B142" s="9" t="s">
        <v>167</v>
      </c>
      <c r="C142" s="9" t="s">
        <v>145</v>
      </c>
      <c r="D142" s="7" t="s">
        <v>146</v>
      </c>
      <c r="E142" s="8" t="s">
        <v>138</v>
      </c>
      <c r="F142" s="7" t="s">
        <v>1222</v>
      </c>
      <c r="G142" s="7" t="s">
        <v>563</v>
      </c>
      <c r="H142" s="9" t="s">
        <v>466</v>
      </c>
      <c r="I142" s="9" t="s">
        <v>898</v>
      </c>
      <c r="J142" s="7"/>
      <c r="K142" s="7" t="s">
        <v>551</v>
      </c>
      <c r="L142" s="15">
        <f t="shared" si="4"/>
        <v>3</v>
      </c>
      <c r="M142" s="15">
        <v>0</v>
      </c>
      <c r="N142" s="15">
        <f t="shared" si="5"/>
        <v>0</v>
      </c>
      <c r="O142" s="9"/>
      <c r="P142" s="7">
        <v>1</v>
      </c>
    </row>
    <row r="143" spans="1:16" ht="30" x14ac:dyDescent="0.25">
      <c r="A143" s="23" t="s">
        <v>8</v>
      </c>
      <c r="B143" s="6" t="s">
        <v>64</v>
      </c>
      <c r="C143" s="6" t="s">
        <v>142</v>
      </c>
      <c r="D143" s="4" t="s">
        <v>146</v>
      </c>
      <c r="E143" s="5" t="s">
        <v>48</v>
      </c>
      <c r="F143" s="4" t="s">
        <v>1222</v>
      </c>
      <c r="G143" s="4" t="s">
        <v>47</v>
      </c>
      <c r="H143" s="6" t="s">
        <v>133</v>
      </c>
      <c r="I143" s="6" t="s">
        <v>900</v>
      </c>
      <c r="J143" s="4"/>
      <c r="K143" s="6" t="s">
        <v>552</v>
      </c>
      <c r="L143" s="13">
        <f t="shared" si="4"/>
        <v>4</v>
      </c>
      <c r="M143" s="14">
        <v>0</v>
      </c>
      <c r="N143" s="13">
        <f t="shared" si="5"/>
        <v>0</v>
      </c>
      <c r="O143" s="6"/>
      <c r="P143" s="4">
        <v>1</v>
      </c>
    </row>
    <row r="144" spans="1:16" ht="45" x14ac:dyDescent="0.25">
      <c r="A144" s="24" t="s">
        <v>8</v>
      </c>
      <c r="B144" s="9" t="s">
        <v>64</v>
      </c>
      <c r="C144" s="9" t="s">
        <v>142</v>
      </c>
      <c r="D144" s="7" t="s">
        <v>146</v>
      </c>
      <c r="E144" s="8" t="s">
        <v>48</v>
      </c>
      <c r="F144" s="7" t="s">
        <v>1222</v>
      </c>
      <c r="G144" s="7" t="s">
        <v>95</v>
      </c>
      <c r="H144" s="9" t="s">
        <v>134</v>
      </c>
      <c r="I144" s="9" t="s">
        <v>901</v>
      </c>
      <c r="J144" s="7"/>
      <c r="K144" s="7" t="s">
        <v>552</v>
      </c>
      <c r="L144" s="15">
        <f t="shared" si="4"/>
        <v>4</v>
      </c>
      <c r="M144" s="15">
        <v>0</v>
      </c>
      <c r="N144" s="15">
        <f t="shared" si="5"/>
        <v>0</v>
      </c>
      <c r="O144" s="9"/>
      <c r="P144" s="7">
        <v>1</v>
      </c>
    </row>
    <row r="145" spans="1:16" ht="30" x14ac:dyDescent="0.25">
      <c r="A145" s="23" t="s">
        <v>8</v>
      </c>
      <c r="B145" s="6" t="s">
        <v>64</v>
      </c>
      <c r="C145" s="6" t="s">
        <v>142</v>
      </c>
      <c r="D145" s="4" t="s">
        <v>146</v>
      </c>
      <c r="E145" s="5" t="s">
        <v>48</v>
      </c>
      <c r="F145" s="4" t="s">
        <v>1222</v>
      </c>
      <c r="G145" s="4" t="s">
        <v>106</v>
      </c>
      <c r="H145" s="6" t="s">
        <v>135</v>
      </c>
      <c r="I145" s="6" t="s">
        <v>902</v>
      </c>
      <c r="J145" s="4"/>
      <c r="K145" s="6" t="s">
        <v>552</v>
      </c>
      <c r="L145" s="13">
        <f t="shared" si="4"/>
        <v>4</v>
      </c>
      <c r="M145" s="14">
        <v>0</v>
      </c>
      <c r="N145" s="13">
        <f t="shared" si="5"/>
        <v>0</v>
      </c>
      <c r="O145" s="6"/>
      <c r="P145" s="4">
        <v>1</v>
      </c>
    </row>
    <row r="146" spans="1:16" ht="30" x14ac:dyDescent="0.25">
      <c r="A146" s="24" t="s">
        <v>298</v>
      </c>
      <c r="B146" s="9" t="s">
        <v>315</v>
      </c>
      <c r="C146" s="9" t="s">
        <v>310</v>
      </c>
      <c r="D146" s="7" t="s">
        <v>143</v>
      </c>
      <c r="E146" s="8" t="s">
        <v>138</v>
      </c>
      <c r="F146" s="7" t="s">
        <v>1222</v>
      </c>
      <c r="G146" s="7" t="s">
        <v>1182</v>
      </c>
      <c r="H146" s="9" t="s">
        <v>315</v>
      </c>
      <c r="I146" s="9" t="s">
        <v>1135</v>
      </c>
      <c r="J146" s="7"/>
      <c r="K146" s="7" t="s">
        <v>552</v>
      </c>
      <c r="L146" s="15">
        <f t="shared" si="4"/>
        <v>4</v>
      </c>
      <c r="M146" s="15">
        <v>0</v>
      </c>
      <c r="N146" s="15">
        <f t="shared" si="5"/>
        <v>0</v>
      </c>
      <c r="O146" s="9" t="s">
        <v>1171</v>
      </c>
      <c r="P146" s="7">
        <v>1</v>
      </c>
    </row>
    <row r="147" spans="1:16" ht="90" x14ac:dyDescent="0.25">
      <c r="A147" s="23" t="s">
        <v>275</v>
      </c>
      <c r="B147" s="6" t="s">
        <v>437</v>
      </c>
      <c r="C147" s="6" t="s">
        <v>438</v>
      </c>
      <c r="D147" s="4" t="s">
        <v>146</v>
      </c>
      <c r="E147" s="5" t="s">
        <v>138</v>
      </c>
      <c r="F147" s="4" t="s">
        <v>1222</v>
      </c>
      <c r="G147" s="4" t="s">
        <v>444</v>
      </c>
      <c r="H147" s="6" t="s">
        <v>416</v>
      </c>
      <c r="I147" s="6" t="s">
        <v>417</v>
      </c>
      <c r="J147" s="4" t="s">
        <v>380</v>
      </c>
      <c r="K147" s="6" t="s">
        <v>552</v>
      </c>
      <c r="L147" s="13">
        <f t="shared" si="4"/>
        <v>4</v>
      </c>
      <c r="M147" s="14">
        <v>0</v>
      </c>
      <c r="N147" s="13">
        <f t="shared" si="5"/>
        <v>0</v>
      </c>
      <c r="O147" s="6"/>
      <c r="P147" s="4">
        <v>1</v>
      </c>
    </row>
    <row r="148" spans="1:16" ht="30" x14ac:dyDescent="0.25">
      <c r="A148" s="24" t="s">
        <v>275</v>
      </c>
      <c r="B148" s="9" t="s">
        <v>275</v>
      </c>
      <c r="C148" s="9" t="s">
        <v>277</v>
      </c>
      <c r="D148" s="7" t="s">
        <v>276</v>
      </c>
      <c r="E148" s="8" t="s">
        <v>138</v>
      </c>
      <c r="F148" s="7" t="s">
        <v>1222</v>
      </c>
      <c r="G148" s="7" t="s">
        <v>905</v>
      </c>
      <c r="H148" s="9" t="s">
        <v>313</v>
      </c>
      <c r="I148" s="9" t="s">
        <v>903</v>
      </c>
      <c r="J148" s="7"/>
      <c r="K148" s="7" t="s">
        <v>552</v>
      </c>
      <c r="L148" s="15">
        <f t="shared" si="4"/>
        <v>4</v>
      </c>
      <c r="M148" s="15">
        <v>0</v>
      </c>
      <c r="N148" s="15">
        <f t="shared" si="5"/>
        <v>0</v>
      </c>
      <c r="O148" s="9"/>
      <c r="P148" s="7">
        <v>1</v>
      </c>
    </row>
    <row r="149" spans="1:16" ht="30" x14ac:dyDescent="0.25">
      <c r="A149" s="23" t="s">
        <v>275</v>
      </c>
      <c r="B149" s="6" t="s">
        <v>275</v>
      </c>
      <c r="C149" s="6" t="s">
        <v>277</v>
      </c>
      <c r="D149" s="4" t="s">
        <v>276</v>
      </c>
      <c r="E149" s="5" t="s">
        <v>138</v>
      </c>
      <c r="F149" s="4" t="s">
        <v>1222</v>
      </c>
      <c r="G149" s="4" t="s">
        <v>906</v>
      </c>
      <c r="H149" s="6" t="s">
        <v>314</v>
      </c>
      <c r="I149" s="6" t="s">
        <v>904</v>
      </c>
      <c r="J149" s="4"/>
      <c r="K149" s="6" t="s">
        <v>552</v>
      </c>
      <c r="L149" s="13">
        <f t="shared" si="4"/>
        <v>4</v>
      </c>
      <c r="M149" s="14">
        <v>0</v>
      </c>
      <c r="N149" s="13">
        <f t="shared" si="5"/>
        <v>0</v>
      </c>
      <c r="O149" s="6"/>
      <c r="P149" s="4">
        <v>1</v>
      </c>
    </row>
    <row r="150" spans="1:16" ht="45" x14ac:dyDescent="0.25">
      <c r="A150" s="24" t="s">
        <v>436</v>
      </c>
      <c r="B150" s="9" t="s">
        <v>437</v>
      </c>
      <c r="C150" s="9" t="s">
        <v>438</v>
      </c>
      <c r="D150" s="7" t="s">
        <v>146</v>
      </c>
      <c r="E150" s="8" t="s">
        <v>138</v>
      </c>
      <c r="F150" s="7" t="s">
        <v>1222</v>
      </c>
      <c r="G150" s="7" t="s">
        <v>446</v>
      </c>
      <c r="H150" s="9" t="s">
        <v>424</v>
      </c>
      <c r="I150" s="9" t="s">
        <v>908</v>
      </c>
      <c r="J150" s="7" t="s">
        <v>422</v>
      </c>
      <c r="K150" s="7" t="s">
        <v>551</v>
      </c>
      <c r="L150" s="15">
        <f t="shared" si="4"/>
        <v>3</v>
      </c>
      <c r="M150" s="15">
        <v>0</v>
      </c>
      <c r="N150" s="15">
        <f t="shared" si="5"/>
        <v>0</v>
      </c>
      <c r="O150" s="9"/>
      <c r="P150" s="7">
        <v>1</v>
      </c>
    </row>
    <row r="151" spans="1:16" ht="30" x14ac:dyDescent="0.25">
      <c r="A151" s="23" t="s">
        <v>436</v>
      </c>
      <c r="B151" s="6" t="s">
        <v>437</v>
      </c>
      <c r="C151" s="6" t="s">
        <v>438</v>
      </c>
      <c r="D151" s="4" t="s">
        <v>146</v>
      </c>
      <c r="E151" s="5" t="s">
        <v>138</v>
      </c>
      <c r="F151" s="4" t="s">
        <v>1222</v>
      </c>
      <c r="G151" s="4" t="s">
        <v>447</v>
      </c>
      <c r="H151" s="6" t="s">
        <v>261</v>
      </c>
      <c r="I151" s="6" t="s">
        <v>909</v>
      </c>
      <c r="J151" s="4" t="s">
        <v>404</v>
      </c>
      <c r="K151" s="6" t="s">
        <v>551</v>
      </c>
      <c r="L151" s="13">
        <f t="shared" si="4"/>
        <v>3</v>
      </c>
      <c r="M151" s="14">
        <v>0</v>
      </c>
      <c r="N151" s="13">
        <f t="shared" si="5"/>
        <v>0</v>
      </c>
      <c r="O151" s="6"/>
      <c r="P151" s="4">
        <v>1</v>
      </c>
    </row>
    <row r="152" spans="1:16" ht="45" x14ac:dyDescent="0.25">
      <c r="A152" s="24" t="s">
        <v>436</v>
      </c>
      <c r="B152" s="9" t="s">
        <v>437</v>
      </c>
      <c r="C152" s="9" t="s">
        <v>438</v>
      </c>
      <c r="D152" s="7" t="s">
        <v>146</v>
      </c>
      <c r="E152" s="8" t="s">
        <v>138</v>
      </c>
      <c r="F152" s="7" t="s">
        <v>1222</v>
      </c>
      <c r="G152" s="7" t="s">
        <v>448</v>
      </c>
      <c r="H152" s="9" t="s">
        <v>413</v>
      </c>
      <c r="I152" s="9" t="s">
        <v>911</v>
      </c>
      <c r="J152" s="7" t="s">
        <v>146</v>
      </c>
      <c r="K152" s="7" t="s">
        <v>552</v>
      </c>
      <c r="L152" s="15">
        <f t="shared" si="4"/>
        <v>4</v>
      </c>
      <c r="M152" s="15">
        <v>0</v>
      </c>
      <c r="N152" s="15">
        <f t="shared" si="5"/>
        <v>0</v>
      </c>
      <c r="O152" s="9"/>
      <c r="P152" s="7">
        <v>1</v>
      </c>
    </row>
    <row r="153" spans="1:16" ht="45" x14ac:dyDescent="0.25">
      <c r="A153" s="23" t="s">
        <v>436</v>
      </c>
      <c r="B153" s="6" t="s">
        <v>437</v>
      </c>
      <c r="C153" s="6" t="s">
        <v>438</v>
      </c>
      <c r="D153" s="4" t="s">
        <v>146</v>
      </c>
      <c r="E153" s="5" t="s">
        <v>138</v>
      </c>
      <c r="F153" s="4" t="s">
        <v>1222</v>
      </c>
      <c r="G153" s="4" t="s">
        <v>449</v>
      </c>
      <c r="H153" s="6" t="s">
        <v>414</v>
      </c>
      <c r="I153" s="6" t="s">
        <v>912</v>
      </c>
      <c r="J153" s="4" t="s">
        <v>378</v>
      </c>
      <c r="K153" s="6" t="s">
        <v>552</v>
      </c>
      <c r="L153" s="13">
        <f t="shared" si="4"/>
        <v>4</v>
      </c>
      <c r="M153" s="14">
        <v>0</v>
      </c>
      <c r="N153" s="13">
        <f t="shared" si="5"/>
        <v>0</v>
      </c>
      <c r="O153" s="6"/>
      <c r="P153" s="4">
        <v>1</v>
      </c>
    </row>
    <row r="154" spans="1:16" ht="45" x14ac:dyDescent="0.25">
      <c r="A154" s="24" t="s">
        <v>436</v>
      </c>
      <c r="B154" s="9" t="s">
        <v>437</v>
      </c>
      <c r="C154" s="9" t="s">
        <v>438</v>
      </c>
      <c r="D154" s="7" t="s">
        <v>146</v>
      </c>
      <c r="E154" s="8" t="s">
        <v>138</v>
      </c>
      <c r="F154" s="7" t="s">
        <v>1222</v>
      </c>
      <c r="G154" s="7" t="s">
        <v>450</v>
      </c>
      <c r="H154" s="9" t="s">
        <v>415</v>
      </c>
      <c r="I154" s="9" t="s">
        <v>917</v>
      </c>
      <c r="J154" s="7"/>
      <c r="K154" s="7" t="s">
        <v>552</v>
      </c>
      <c r="L154" s="15">
        <f t="shared" si="4"/>
        <v>4</v>
      </c>
      <c r="M154" s="15">
        <v>0</v>
      </c>
      <c r="N154" s="15">
        <f t="shared" si="5"/>
        <v>0</v>
      </c>
      <c r="O154" s="9"/>
      <c r="P154" s="7">
        <v>1</v>
      </c>
    </row>
    <row r="155" spans="1:16" ht="45" x14ac:dyDescent="0.25">
      <c r="A155" s="23" t="s">
        <v>139</v>
      </c>
      <c r="B155" s="6" t="s">
        <v>279</v>
      </c>
      <c r="C155" s="6" t="s">
        <v>309</v>
      </c>
      <c r="D155" s="4" t="s">
        <v>163</v>
      </c>
      <c r="E155" s="5" t="s">
        <v>138</v>
      </c>
      <c r="F155" s="4" t="s">
        <v>1226</v>
      </c>
      <c r="G155" s="4" t="s">
        <v>445</v>
      </c>
      <c r="H155" s="6" t="s">
        <v>280</v>
      </c>
      <c r="I155" s="6" t="s">
        <v>1051</v>
      </c>
      <c r="J155" s="4"/>
      <c r="K155" s="6" t="s">
        <v>553</v>
      </c>
      <c r="L155" s="13">
        <f t="shared" si="4"/>
        <v>2</v>
      </c>
      <c r="M155" s="14">
        <v>0</v>
      </c>
      <c r="N155" s="13">
        <f t="shared" si="5"/>
        <v>0</v>
      </c>
      <c r="O155" s="6"/>
      <c r="P155" s="4">
        <v>1</v>
      </c>
    </row>
    <row r="156" spans="1:16" ht="60" x14ac:dyDescent="0.25">
      <c r="A156" s="24" t="s">
        <v>139</v>
      </c>
      <c r="B156" s="9" t="s">
        <v>279</v>
      </c>
      <c r="C156" s="9" t="s">
        <v>312</v>
      </c>
      <c r="D156" s="7" t="s">
        <v>163</v>
      </c>
      <c r="E156" s="8" t="s">
        <v>138</v>
      </c>
      <c r="F156" s="7" t="s">
        <v>1226</v>
      </c>
      <c r="G156" s="7" t="s">
        <v>568</v>
      </c>
      <c r="H156" s="9" t="s">
        <v>300</v>
      </c>
      <c r="I156" s="9" t="s">
        <v>1060</v>
      </c>
      <c r="J156" s="7"/>
      <c r="K156" s="7" t="s">
        <v>553</v>
      </c>
      <c r="L156" s="15">
        <f t="shared" si="4"/>
        <v>2</v>
      </c>
      <c r="M156" s="15">
        <v>0</v>
      </c>
      <c r="N156" s="15">
        <f t="shared" si="5"/>
        <v>0</v>
      </c>
      <c r="O156" s="9"/>
      <c r="P156" s="7">
        <v>1</v>
      </c>
    </row>
    <row r="157" spans="1:16" ht="45" x14ac:dyDescent="0.25">
      <c r="A157" s="23" t="s">
        <v>139</v>
      </c>
      <c r="B157" s="6" t="s">
        <v>301</v>
      </c>
      <c r="C157" s="6" t="s">
        <v>312</v>
      </c>
      <c r="D157" s="4" t="s">
        <v>163</v>
      </c>
      <c r="E157" s="5" t="s">
        <v>138</v>
      </c>
      <c r="F157" s="4" t="s">
        <v>1226</v>
      </c>
      <c r="G157" s="4" t="s">
        <v>569</v>
      </c>
      <c r="H157" s="6" t="s">
        <v>302</v>
      </c>
      <c r="I157" s="6" t="s">
        <v>1061</v>
      </c>
      <c r="J157" s="4"/>
      <c r="K157" s="6" t="s">
        <v>553</v>
      </c>
      <c r="L157" s="13">
        <f t="shared" si="4"/>
        <v>2</v>
      </c>
      <c r="M157" s="14">
        <v>0</v>
      </c>
      <c r="N157" s="13">
        <f t="shared" si="5"/>
        <v>0</v>
      </c>
      <c r="O157" s="6"/>
      <c r="P157" s="4">
        <v>1</v>
      </c>
    </row>
    <row r="158" spans="1:16" ht="75" x14ac:dyDescent="0.25">
      <c r="A158" s="24" t="s">
        <v>139</v>
      </c>
      <c r="B158" s="9" t="s">
        <v>286</v>
      </c>
      <c r="C158" s="9" t="s">
        <v>309</v>
      </c>
      <c r="D158" s="7" t="s">
        <v>163</v>
      </c>
      <c r="E158" s="8" t="s">
        <v>138</v>
      </c>
      <c r="F158" s="7" t="s">
        <v>1226</v>
      </c>
      <c r="G158" s="7" t="s">
        <v>570</v>
      </c>
      <c r="H158" s="9" t="s">
        <v>124</v>
      </c>
      <c r="I158" s="9" t="s">
        <v>1066</v>
      </c>
      <c r="J158" s="7"/>
      <c r="K158" s="7" t="s">
        <v>553</v>
      </c>
      <c r="L158" s="15">
        <f t="shared" si="4"/>
        <v>2</v>
      </c>
      <c r="M158" s="15">
        <v>0</v>
      </c>
      <c r="N158" s="15">
        <f t="shared" si="5"/>
        <v>0</v>
      </c>
      <c r="O158" s="9"/>
      <c r="P158" s="7">
        <v>1</v>
      </c>
    </row>
    <row r="159" spans="1:16" ht="75" x14ac:dyDescent="0.25">
      <c r="A159" s="23" t="s">
        <v>139</v>
      </c>
      <c r="B159" s="6" t="s">
        <v>286</v>
      </c>
      <c r="C159" s="6" t="s">
        <v>309</v>
      </c>
      <c r="D159" s="4" t="s">
        <v>163</v>
      </c>
      <c r="E159" s="5" t="s">
        <v>138</v>
      </c>
      <c r="F159" s="4" t="s">
        <v>1226</v>
      </c>
      <c r="G159" s="4" t="s">
        <v>571</v>
      </c>
      <c r="H159" s="6" t="s">
        <v>287</v>
      </c>
      <c r="I159" s="6" t="s">
        <v>1065</v>
      </c>
      <c r="J159" s="4"/>
      <c r="K159" s="6" t="s">
        <v>553</v>
      </c>
      <c r="L159" s="13">
        <f t="shared" si="4"/>
        <v>2</v>
      </c>
      <c r="M159" s="14">
        <v>0</v>
      </c>
      <c r="N159" s="13">
        <f t="shared" si="5"/>
        <v>0</v>
      </c>
      <c r="O159" s="6"/>
      <c r="P159" s="4">
        <v>1</v>
      </c>
    </row>
    <row r="160" spans="1:16" ht="75" x14ac:dyDescent="0.25">
      <c r="A160" s="24" t="s">
        <v>139</v>
      </c>
      <c r="B160" s="9" t="s">
        <v>286</v>
      </c>
      <c r="C160" s="9" t="s">
        <v>309</v>
      </c>
      <c r="D160" s="7" t="s">
        <v>163</v>
      </c>
      <c r="E160" s="8" t="s">
        <v>138</v>
      </c>
      <c r="F160" s="7" t="s">
        <v>1226</v>
      </c>
      <c r="G160" s="7" t="s">
        <v>572</v>
      </c>
      <c r="H160" s="9" t="s">
        <v>288</v>
      </c>
      <c r="I160" s="9" t="s">
        <v>1064</v>
      </c>
      <c r="J160" s="7"/>
      <c r="K160" s="7" t="s">
        <v>553</v>
      </c>
      <c r="L160" s="15">
        <f t="shared" si="4"/>
        <v>2</v>
      </c>
      <c r="M160" s="15">
        <v>0</v>
      </c>
      <c r="N160" s="15">
        <f t="shared" si="5"/>
        <v>0</v>
      </c>
      <c r="O160" s="9"/>
      <c r="P160" s="7">
        <v>1</v>
      </c>
    </row>
    <row r="161" spans="1:16" ht="75" x14ac:dyDescent="0.25">
      <c r="A161" s="23" t="s">
        <v>139</v>
      </c>
      <c r="B161" s="6" t="s">
        <v>286</v>
      </c>
      <c r="C161" s="6" t="s">
        <v>309</v>
      </c>
      <c r="D161" s="4" t="s">
        <v>163</v>
      </c>
      <c r="E161" s="5" t="s">
        <v>138</v>
      </c>
      <c r="F161" s="4" t="s">
        <v>1226</v>
      </c>
      <c r="G161" s="4" t="s">
        <v>573</v>
      </c>
      <c r="H161" s="6" t="s">
        <v>289</v>
      </c>
      <c r="I161" s="6" t="s">
        <v>1063</v>
      </c>
      <c r="J161" s="4"/>
      <c r="K161" s="6" t="s">
        <v>553</v>
      </c>
      <c r="L161" s="13">
        <f t="shared" si="4"/>
        <v>2</v>
      </c>
      <c r="M161" s="14">
        <v>0</v>
      </c>
      <c r="N161" s="13">
        <f t="shared" si="5"/>
        <v>0</v>
      </c>
      <c r="O161" s="6"/>
      <c r="P161" s="4">
        <v>1</v>
      </c>
    </row>
    <row r="162" spans="1:16" ht="60" x14ac:dyDescent="0.25">
      <c r="A162" s="24" t="s">
        <v>139</v>
      </c>
      <c r="B162" s="9" t="s">
        <v>286</v>
      </c>
      <c r="C162" s="9" t="s">
        <v>309</v>
      </c>
      <c r="D162" s="7" t="s">
        <v>163</v>
      </c>
      <c r="E162" s="8" t="s">
        <v>138</v>
      </c>
      <c r="F162" s="7" t="s">
        <v>1226</v>
      </c>
      <c r="G162" s="7" t="s">
        <v>574</v>
      </c>
      <c r="H162" s="9" t="s">
        <v>290</v>
      </c>
      <c r="I162" s="9" t="s">
        <v>1062</v>
      </c>
      <c r="J162" s="7"/>
      <c r="K162" s="7" t="s">
        <v>553</v>
      </c>
      <c r="L162" s="15">
        <f t="shared" si="4"/>
        <v>2</v>
      </c>
      <c r="M162" s="15">
        <v>0</v>
      </c>
      <c r="N162" s="15">
        <f t="shared" si="5"/>
        <v>0</v>
      </c>
      <c r="O162" s="9"/>
      <c r="P162" s="7">
        <v>1</v>
      </c>
    </row>
    <row r="163" spans="1:16" ht="60" x14ac:dyDescent="0.25">
      <c r="A163" s="23" t="s">
        <v>139</v>
      </c>
      <c r="B163" s="6" t="s">
        <v>271</v>
      </c>
      <c r="C163" s="6" t="s">
        <v>438</v>
      </c>
      <c r="D163" s="4" t="s">
        <v>146</v>
      </c>
      <c r="E163" s="5" t="s">
        <v>138</v>
      </c>
      <c r="F163" s="4" t="s">
        <v>1226</v>
      </c>
      <c r="G163" s="4" t="s">
        <v>575</v>
      </c>
      <c r="H163" s="6" t="s">
        <v>423</v>
      </c>
      <c r="I163" s="6" t="s">
        <v>1073</v>
      </c>
      <c r="J163" s="4"/>
      <c r="K163" s="6" t="s">
        <v>551</v>
      </c>
      <c r="L163" s="13">
        <f t="shared" si="4"/>
        <v>3</v>
      </c>
      <c r="M163" s="14">
        <v>0</v>
      </c>
      <c r="N163" s="13">
        <f t="shared" si="5"/>
        <v>0</v>
      </c>
      <c r="O163" s="6" t="s">
        <v>1172</v>
      </c>
      <c r="P163" s="4">
        <v>1</v>
      </c>
    </row>
    <row r="164" spans="1:16" ht="30" x14ac:dyDescent="0.25">
      <c r="A164" s="24" t="s">
        <v>139</v>
      </c>
      <c r="B164" s="9" t="s">
        <v>271</v>
      </c>
      <c r="C164" s="9" t="s">
        <v>310</v>
      </c>
      <c r="D164" s="7" t="s">
        <v>143</v>
      </c>
      <c r="E164" s="8" t="s">
        <v>138</v>
      </c>
      <c r="F164" s="7" t="s">
        <v>1226</v>
      </c>
      <c r="G164" s="7" t="s">
        <v>576</v>
      </c>
      <c r="H164" s="9" t="s">
        <v>280</v>
      </c>
      <c r="I164" s="9" t="s">
        <v>1071</v>
      </c>
      <c r="J164" s="7"/>
      <c r="K164" s="7" t="s">
        <v>553</v>
      </c>
      <c r="L164" s="15">
        <f t="shared" si="4"/>
        <v>2</v>
      </c>
      <c r="M164" s="15">
        <v>0</v>
      </c>
      <c r="N164" s="15">
        <f t="shared" si="5"/>
        <v>0</v>
      </c>
      <c r="O164" s="9"/>
      <c r="P164" s="7">
        <v>1</v>
      </c>
    </row>
    <row r="165" spans="1:16" ht="30" x14ac:dyDescent="0.25">
      <c r="A165" s="23" t="s">
        <v>139</v>
      </c>
      <c r="B165" s="6" t="s">
        <v>271</v>
      </c>
      <c r="C165" s="6" t="s">
        <v>310</v>
      </c>
      <c r="D165" s="4" t="s">
        <v>143</v>
      </c>
      <c r="E165" s="5" t="s">
        <v>138</v>
      </c>
      <c r="F165" s="4" t="s">
        <v>1226</v>
      </c>
      <c r="G165" s="4" t="s">
        <v>577</v>
      </c>
      <c r="H165" s="6" t="s">
        <v>316</v>
      </c>
      <c r="I165" s="6" t="s">
        <v>1067</v>
      </c>
      <c r="J165" s="4" t="s">
        <v>422</v>
      </c>
      <c r="K165" s="6" t="s">
        <v>553</v>
      </c>
      <c r="L165" s="13">
        <f t="shared" si="4"/>
        <v>2</v>
      </c>
      <c r="M165" s="14">
        <v>0</v>
      </c>
      <c r="N165" s="13">
        <f t="shared" si="5"/>
        <v>0</v>
      </c>
      <c r="O165" s="6"/>
      <c r="P165" s="4">
        <v>1</v>
      </c>
    </row>
    <row r="166" spans="1:16" ht="30" x14ac:dyDescent="0.25">
      <c r="A166" s="24" t="s">
        <v>139</v>
      </c>
      <c r="B166" s="9" t="s">
        <v>271</v>
      </c>
      <c r="C166" s="9" t="s">
        <v>310</v>
      </c>
      <c r="D166" s="7" t="s">
        <v>143</v>
      </c>
      <c r="E166" s="8" t="s">
        <v>138</v>
      </c>
      <c r="F166" s="7" t="s">
        <v>1226</v>
      </c>
      <c r="G166" s="7" t="s">
        <v>578</v>
      </c>
      <c r="H166" s="9" t="s">
        <v>317</v>
      </c>
      <c r="I166" s="9" t="s">
        <v>1069</v>
      </c>
      <c r="J166" s="7"/>
      <c r="K166" s="7" t="s">
        <v>553</v>
      </c>
      <c r="L166" s="15">
        <f t="shared" si="4"/>
        <v>2</v>
      </c>
      <c r="M166" s="15">
        <v>0</v>
      </c>
      <c r="N166" s="15">
        <f t="shared" si="5"/>
        <v>0</v>
      </c>
      <c r="O166" s="9"/>
      <c r="P166" s="7">
        <v>1</v>
      </c>
    </row>
    <row r="167" spans="1:16" ht="30" x14ac:dyDescent="0.25">
      <c r="A167" s="23" t="s">
        <v>139</v>
      </c>
      <c r="B167" s="6" t="s">
        <v>271</v>
      </c>
      <c r="C167" s="6" t="s">
        <v>310</v>
      </c>
      <c r="D167" s="4" t="s">
        <v>143</v>
      </c>
      <c r="E167" s="5" t="s">
        <v>138</v>
      </c>
      <c r="F167" s="4" t="s">
        <v>1226</v>
      </c>
      <c r="G167" s="4" t="s">
        <v>579</v>
      </c>
      <c r="H167" s="6" t="s">
        <v>318</v>
      </c>
      <c r="I167" s="6" t="s">
        <v>1068</v>
      </c>
      <c r="J167" s="4"/>
      <c r="K167" s="6" t="s">
        <v>553</v>
      </c>
      <c r="L167" s="13">
        <f t="shared" si="4"/>
        <v>2</v>
      </c>
      <c r="M167" s="14">
        <v>0</v>
      </c>
      <c r="N167" s="13">
        <f t="shared" si="5"/>
        <v>0</v>
      </c>
      <c r="O167" s="6"/>
      <c r="P167" s="4">
        <v>1</v>
      </c>
    </row>
    <row r="168" spans="1:16" ht="30" x14ac:dyDescent="0.25">
      <c r="A168" s="24" t="s">
        <v>139</v>
      </c>
      <c r="B168" s="9" t="s">
        <v>271</v>
      </c>
      <c r="C168" s="9" t="s">
        <v>310</v>
      </c>
      <c r="D168" s="7" t="s">
        <v>143</v>
      </c>
      <c r="E168" s="8" t="s">
        <v>138</v>
      </c>
      <c r="F168" s="7" t="s">
        <v>1226</v>
      </c>
      <c r="G168" s="7" t="s">
        <v>580</v>
      </c>
      <c r="H168" s="9" t="s">
        <v>319</v>
      </c>
      <c r="I168" s="9" t="s">
        <v>1074</v>
      </c>
      <c r="J168" s="7"/>
      <c r="K168" s="7" t="s">
        <v>553</v>
      </c>
      <c r="L168" s="15">
        <f t="shared" si="4"/>
        <v>2</v>
      </c>
      <c r="M168" s="15">
        <v>0</v>
      </c>
      <c r="N168" s="15">
        <f t="shared" si="5"/>
        <v>0</v>
      </c>
      <c r="O168" s="9"/>
      <c r="P168" s="7">
        <v>1</v>
      </c>
    </row>
    <row r="169" spans="1:16" ht="210" x14ac:dyDescent="0.25">
      <c r="A169" s="23" t="s">
        <v>139</v>
      </c>
      <c r="B169" s="6" t="s">
        <v>271</v>
      </c>
      <c r="C169" s="6" t="s">
        <v>310</v>
      </c>
      <c r="D169" s="4" t="s">
        <v>143</v>
      </c>
      <c r="E169" s="5" t="s">
        <v>138</v>
      </c>
      <c r="F169" s="4" t="s">
        <v>1226</v>
      </c>
      <c r="G169" s="4" t="s">
        <v>581</v>
      </c>
      <c r="H169" s="6" t="s">
        <v>320</v>
      </c>
      <c r="I169" s="6" t="s">
        <v>1072</v>
      </c>
      <c r="J169" s="4"/>
      <c r="K169" s="6" t="s">
        <v>553</v>
      </c>
      <c r="L169" s="13">
        <f t="shared" si="4"/>
        <v>2</v>
      </c>
      <c r="M169" s="14">
        <v>0</v>
      </c>
      <c r="N169" s="13">
        <f t="shared" si="5"/>
        <v>0</v>
      </c>
      <c r="O169" s="6"/>
      <c r="P169" s="4">
        <v>1</v>
      </c>
    </row>
    <row r="170" spans="1:16" ht="75" x14ac:dyDescent="0.25">
      <c r="A170" s="24" t="s">
        <v>139</v>
      </c>
      <c r="B170" s="9" t="s">
        <v>271</v>
      </c>
      <c r="C170" s="9" t="s">
        <v>310</v>
      </c>
      <c r="D170" s="7" t="s">
        <v>143</v>
      </c>
      <c r="E170" s="8" t="s">
        <v>138</v>
      </c>
      <c r="F170" s="7" t="s">
        <v>1226</v>
      </c>
      <c r="G170" s="7" t="s">
        <v>582</v>
      </c>
      <c r="H170" s="9" t="s">
        <v>321</v>
      </c>
      <c r="I170" s="9" t="s">
        <v>299</v>
      </c>
      <c r="J170" s="7"/>
      <c r="K170" s="7" t="s">
        <v>553</v>
      </c>
      <c r="L170" s="15">
        <f t="shared" si="4"/>
        <v>2</v>
      </c>
      <c r="M170" s="15">
        <v>0</v>
      </c>
      <c r="N170" s="15">
        <f t="shared" si="5"/>
        <v>0</v>
      </c>
      <c r="O170" s="9"/>
      <c r="P170" s="7">
        <v>1</v>
      </c>
    </row>
    <row r="171" spans="1:16" ht="45" x14ac:dyDescent="0.25">
      <c r="A171" s="23" t="s">
        <v>139</v>
      </c>
      <c r="B171" s="6" t="s">
        <v>271</v>
      </c>
      <c r="C171" s="6" t="s">
        <v>310</v>
      </c>
      <c r="D171" s="4" t="s">
        <v>143</v>
      </c>
      <c r="E171" s="5" t="s">
        <v>138</v>
      </c>
      <c r="F171" s="4" t="s">
        <v>1226</v>
      </c>
      <c r="G171" s="4" t="s">
        <v>583</v>
      </c>
      <c r="H171" s="6" t="s">
        <v>322</v>
      </c>
      <c r="I171" s="6" t="s">
        <v>1070</v>
      </c>
      <c r="J171" s="4"/>
      <c r="K171" s="6" t="s">
        <v>553</v>
      </c>
      <c r="L171" s="13">
        <f t="shared" si="4"/>
        <v>2</v>
      </c>
      <c r="M171" s="14">
        <v>0</v>
      </c>
      <c r="N171" s="13">
        <f t="shared" si="5"/>
        <v>0</v>
      </c>
      <c r="O171" s="6"/>
      <c r="P171" s="4">
        <v>1</v>
      </c>
    </row>
    <row r="172" spans="1:16" ht="120" x14ac:dyDescent="0.25">
      <c r="A172" s="24" t="s">
        <v>139</v>
      </c>
      <c r="B172" s="9" t="s">
        <v>282</v>
      </c>
      <c r="C172" s="9" t="s">
        <v>309</v>
      </c>
      <c r="D172" s="7" t="s">
        <v>163</v>
      </c>
      <c r="E172" s="8" t="s">
        <v>138</v>
      </c>
      <c r="F172" s="7" t="s">
        <v>1226</v>
      </c>
      <c r="G172" s="7" t="s">
        <v>586</v>
      </c>
      <c r="H172" s="9" t="s">
        <v>283</v>
      </c>
      <c r="I172" s="9" t="s">
        <v>1086</v>
      </c>
      <c r="J172" s="7"/>
      <c r="K172" s="7" t="s">
        <v>553</v>
      </c>
      <c r="L172" s="15">
        <f t="shared" si="4"/>
        <v>2</v>
      </c>
      <c r="M172" s="15">
        <v>0</v>
      </c>
      <c r="N172" s="15">
        <f t="shared" si="5"/>
        <v>0</v>
      </c>
      <c r="O172" s="9"/>
      <c r="P172" s="7">
        <v>1</v>
      </c>
    </row>
    <row r="173" spans="1:16" ht="30" x14ac:dyDescent="0.25">
      <c r="A173" s="23" t="s">
        <v>139</v>
      </c>
      <c r="B173" s="6" t="s">
        <v>7</v>
      </c>
      <c r="C173" s="6" t="s">
        <v>309</v>
      </c>
      <c r="D173" s="4" t="s">
        <v>163</v>
      </c>
      <c r="E173" s="5" t="s">
        <v>138</v>
      </c>
      <c r="F173" s="4" t="s">
        <v>1226</v>
      </c>
      <c r="G173" s="4" t="s">
        <v>585</v>
      </c>
      <c r="H173" s="6" t="s">
        <v>281</v>
      </c>
      <c r="I173" s="6" t="s">
        <v>1082</v>
      </c>
      <c r="J173" s="4"/>
      <c r="K173" s="6" t="s">
        <v>553</v>
      </c>
      <c r="L173" s="13">
        <f t="shared" si="4"/>
        <v>2</v>
      </c>
      <c r="M173" s="14">
        <v>0</v>
      </c>
      <c r="N173" s="13">
        <f t="shared" si="5"/>
        <v>0</v>
      </c>
      <c r="O173" s="6"/>
      <c r="P173" s="4">
        <v>1</v>
      </c>
    </row>
    <row r="174" spans="1:16" ht="90" x14ac:dyDescent="0.25">
      <c r="A174" s="24" t="s">
        <v>139</v>
      </c>
      <c r="B174" s="9" t="s">
        <v>7</v>
      </c>
      <c r="C174" s="9" t="s">
        <v>311</v>
      </c>
      <c r="D174" s="7" t="s">
        <v>163</v>
      </c>
      <c r="E174" s="8" t="s">
        <v>138</v>
      </c>
      <c r="F174" s="7" t="s">
        <v>1226</v>
      </c>
      <c r="G174" s="7" t="s">
        <v>587</v>
      </c>
      <c r="H174" s="9" t="s">
        <v>323</v>
      </c>
      <c r="I174" s="9" t="s">
        <v>1084</v>
      </c>
      <c r="J174" s="7"/>
      <c r="K174" s="7" t="s">
        <v>553</v>
      </c>
      <c r="L174" s="15">
        <f t="shared" si="4"/>
        <v>2</v>
      </c>
      <c r="M174" s="15">
        <v>0</v>
      </c>
      <c r="N174" s="15">
        <f t="shared" si="5"/>
        <v>0</v>
      </c>
      <c r="O174" s="9"/>
      <c r="P174" s="7">
        <v>1</v>
      </c>
    </row>
    <row r="175" spans="1:16" ht="90" x14ac:dyDescent="0.25">
      <c r="A175" s="23" t="s">
        <v>139</v>
      </c>
      <c r="B175" s="6" t="s">
        <v>7</v>
      </c>
      <c r="C175" s="6" t="s">
        <v>311</v>
      </c>
      <c r="D175" s="4" t="s">
        <v>163</v>
      </c>
      <c r="E175" s="5" t="s">
        <v>138</v>
      </c>
      <c r="F175" s="4" t="s">
        <v>1226</v>
      </c>
      <c r="G175" s="4" t="s">
        <v>588</v>
      </c>
      <c r="H175" s="6" t="s">
        <v>324</v>
      </c>
      <c r="I175" s="6" t="s">
        <v>1079</v>
      </c>
      <c r="J175" s="4"/>
      <c r="K175" s="6" t="s">
        <v>553</v>
      </c>
      <c r="L175" s="13">
        <f t="shared" si="4"/>
        <v>2</v>
      </c>
      <c r="M175" s="14">
        <v>0</v>
      </c>
      <c r="N175" s="13">
        <f t="shared" si="5"/>
        <v>0</v>
      </c>
      <c r="O175" s="6"/>
      <c r="P175" s="4">
        <v>1</v>
      </c>
    </row>
    <row r="176" spans="1:16" ht="30" x14ac:dyDescent="0.25">
      <c r="A176" s="24" t="s">
        <v>139</v>
      </c>
      <c r="B176" s="9" t="s">
        <v>7</v>
      </c>
      <c r="C176" s="9" t="s">
        <v>311</v>
      </c>
      <c r="D176" s="7" t="s">
        <v>163</v>
      </c>
      <c r="E176" s="8" t="s">
        <v>138</v>
      </c>
      <c r="F176" s="7" t="s">
        <v>1226</v>
      </c>
      <c r="G176" s="7" t="s">
        <v>589</v>
      </c>
      <c r="H176" s="9" t="s">
        <v>325</v>
      </c>
      <c r="I176" s="9" t="s">
        <v>1080</v>
      </c>
      <c r="J176" s="7"/>
      <c r="K176" s="7" t="s">
        <v>553</v>
      </c>
      <c r="L176" s="15">
        <f t="shared" si="4"/>
        <v>2</v>
      </c>
      <c r="M176" s="15">
        <v>0</v>
      </c>
      <c r="N176" s="15">
        <f t="shared" si="5"/>
        <v>0</v>
      </c>
      <c r="O176" s="9"/>
      <c r="P176" s="7">
        <v>1</v>
      </c>
    </row>
    <row r="177" spans="1:16" ht="45" x14ac:dyDescent="0.25">
      <c r="A177" s="23" t="s">
        <v>139</v>
      </c>
      <c r="B177" s="6" t="s">
        <v>7</v>
      </c>
      <c r="C177" s="6" t="s">
        <v>311</v>
      </c>
      <c r="D177" s="4" t="s">
        <v>163</v>
      </c>
      <c r="E177" s="5" t="s">
        <v>138</v>
      </c>
      <c r="F177" s="4" t="s">
        <v>1226</v>
      </c>
      <c r="G177" s="4" t="s">
        <v>590</v>
      </c>
      <c r="H177" s="6" t="s">
        <v>326</v>
      </c>
      <c r="I177" s="6" t="s">
        <v>1083</v>
      </c>
      <c r="J177" s="4"/>
      <c r="K177" s="6" t="s">
        <v>553</v>
      </c>
      <c r="L177" s="13">
        <f t="shared" si="4"/>
        <v>2</v>
      </c>
      <c r="M177" s="14">
        <v>0</v>
      </c>
      <c r="N177" s="13">
        <f t="shared" si="5"/>
        <v>0</v>
      </c>
      <c r="O177" s="6"/>
      <c r="P177" s="4">
        <v>1</v>
      </c>
    </row>
    <row r="178" spans="1:16" ht="75" x14ac:dyDescent="0.25">
      <c r="A178" s="24" t="s">
        <v>139</v>
      </c>
      <c r="B178" s="9" t="s">
        <v>7</v>
      </c>
      <c r="C178" s="9" t="s">
        <v>311</v>
      </c>
      <c r="D178" s="7" t="s">
        <v>163</v>
      </c>
      <c r="E178" s="8" t="s">
        <v>138</v>
      </c>
      <c r="F178" s="7" t="s">
        <v>1226</v>
      </c>
      <c r="G178" s="7" t="s">
        <v>591</v>
      </c>
      <c r="H178" s="9" t="s">
        <v>327</v>
      </c>
      <c r="I178" s="9" t="s">
        <v>1081</v>
      </c>
      <c r="J178" s="7"/>
      <c r="K178" s="7" t="s">
        <v>553</v>
      </c>
      <c r="L178" s="15">
        <f t="shared" si="4"/>
        <v>2</v>
      </c>
      <c r="M178" s="15">
        <v>0</v>
      </c>
      <c r="N178" s="15">
        <f t="shared" si="5"/>
        <v>0</v>
      </c>
      <c r="O178" s="9"/>
      <c r="P178" s="7">
        <v>1</v>
      </c>
    </row>
    <row r="179" spans="1:16" ht="30" x14ac:dyDescent="0.25">
      <c r="A179" s="23" t="s">
        <v>139</v>
      </c>
      <c r="B179" s="6" t="s">
        <v>7</v>
      </c>
      <c r="C179" s="6" t="s">
        <v>311</v>
      </c>
      <c r="D179" s="4" t="s">
        <v>163</v>
      </c>
      <c r="E179" s="5" t="s">
        <v>138</v>
      </c>
      <c r="F179" s="4" t="s">
        <v>1226</v>
      </c>
      <c r="G179" s="4" t="s">
        <v>592</v>
      </c>
      <c r="H179" s="6" t="s">
        <v>328</v>
      </c>
      <c r="I179" s="6" t="s">
        <v>1078</v>
      </c>
      <c r="J179" s="4"/>
      <c r="K179" s="6" t="s">
        <v>553</v>
      </c>
      <c r="L179" s="13">
        <f t="shared" si="4"/>
        <v>2</v>
      </c>
      <c r="M179" s="14">
        <v>0</v>
      </c>
      <c r="N179" s="13">
        <f t="shared" si="5"/>
        <v>0</v>
      </c>
      <c r="O179" s="6"/>
      <c r="P179" s="4">
        <v>1</v>
      </c>
    </row>
    <row r="180" spans="1:16" ht="60" x14ac:dyDescent="0.25">
      <c r="A180" s="24" t="s">
        <v>139</v>
      </c>
      <c r="B180" s="9" t="s">
        <v>7</v>
      </c>
      <c r="C180" s="9" t="s">
        <v>311</v>
      </c>
      <c r="D180" s="7" t="s">
        <v>163</v>
      </c>
      <c r="E180" s="8" t="s">
        <v>138</v>
      </c>
      <c r="F180" s="7" t="s">
        <v>1226</v>
      </c>
      <c r="G180" s="7" t="s">
        <v>593</v>
      </c>
      <c r="H180" s="9" t="s">
        <v>329</v>
      </c>
      <c r="I180" s="9" t="s">
        <v>1085</v>
      </c>
      <c r="J180" s="7"/>
      <c r="K180" s="7" t="s">
        <v>553</v>
      </c>
      <c r="L180" s="15">
        <f t="shared" si="4"/>
        <v>2</v>
      </c>
      <c r="M180" s="15">
        <v>0</v>
      </c>
      <c r="N180" s="15">
        <f t="shared" si="5"/>
        <v>0</v>
      </c>
      <c r="O180" s="9"/>
      <c r="P180" s="7">
        <v>1</v>
      </c>
    </row>
    <row r="181" spans="1:16" ht="45" x14ac:dyDescent="0.25">
      <c r="A181" s="23" t="s">
        <v>139</v>
      </c>
      <c r="B181" s="6" t="s">
        <v>7</v>
      </c>
      <c r="C181" s="6" t="s">
        <v>311</v>
      </c>
      <c r="D181" s="4" t="s">
        <v>163</v>
      </c>
      <c r="E181" s="5" t="s">
        <v>138</v>
      </c>
      <c r="F181" s="4" t="s">
        <v>1226</v>
      </c>
      <c r="G181" s="4" t="s">
        <v>594</v>
      </c>
      <c r="H181" s="6" t="s">
        <v>330</v>
      </c>
      <c r="I181" s="6" t="s">
        <v>1077</v>
      </c>
      <c r="J181" s="4"/>
      <c r="K181" s="6" t="s">
        <v>553</v>
      </c>
      <c r="L181" s="13">
        <f t="shared" si="4"/>
        <v>2</v>
      </c>
      <c r="M181" s="14">
        <v>0</v>
      </c>
      <c r="N181" s="13">
        <f t="shared" si="5"/>
        <v>0</v>
      </c>
      <c r="O181" s="6"/>
      <c r="P181" s="4">
        <v>1</v>
      </c>
    </row>
    <row r="182" spans="1:16" ht="45" x14ac:dyDescent="0.25">
      <c r="A182" s="24" t="s">
        <v>139</v>
      </c>
      <c r="B182" s="9" t="s">
        <v>7</v>
      </c>
      <c r="C182" s="9" t="s">
        <v>311</v>
      </c>
      <c r="D182" s="7" t="s">
        <v>163</v>
      </c>
      <c r="E182" s="8" t="s">
        <v>138</v>
      </c>
      <c r="F182" s="7" t="s">
        <v>1226</v>
      </c>
      <c r="G182" s="7" t="s">
        <v>595</v>
      </c>
      <c r="H182" s="9" t="s">
        <v>331</v>
      </c>
      <c r="I182" s="9" t="s">
        <v>1076</v>
      </c>
      <c r="J182" s="7"/>
      <c r="K182" s="7" t="s">
        <v>553</v>
      </c>
      <c r="L182" s="15">
        <f t="shared" si="4"/>
        <v>2</v>
      </c>
      <c r="M182" s="15">
        <v>0</v>
      </c>
      <c r="N182" s="15">
        <f t="shared" si="5"/>
        <v>0</v>
      </c>
      <c r="O182" s="9"/>
      <c r="P182" s="7">
        <v>1</v>
      </c>
    </row>
    <row r="183" spans="1:16" ht="60" x14ac:dyDescent="0.25">
      <c r="A183" s="23" t="s">
        <v>139</v>
      </c>
      <c r="B183" s="6" t="s">
        <v>7</v>
      </c>
      <c r="C183" s="6" t="s">
        <v>311</v>
      </c>
      <c r="D183" s="4" t="s">
        <v>163</v>
      </c>
      <c r="E183" s="5" t="s">
        <v>138</v>
      </c>
      <c r="F183" s="4" t="s">
        <v>1226</v>
      </c>
      <c r="G183" s="4" t="s">
        <v>584</v>
      </c>
      <c r="H183" s="6" t="s">
        <v>332</v>
      </c>
      <c r="I183" s="6" t="s">
        <v>1075</v>
      </c>
      <c r="J183" s="4"/>
      <c r="K183" s="6" t="s">
        <v>553</v>
      </c>
      <c r="L183" s="13">
        <f t="shared" si="4"/>
        <v>2</v>
      </c>
      <c r="M183" s="14">
        <v>0</v>
      </c>
      <c r="N183" s="13">
        <f t="shared" si="5"/>
        <v>0</v>
      </c>
      <c r="O183" s="6"/>
      <c r="P183" s="4">
        <v>1</v>
      </c>
    </row>
    <row r="184" spans="1:16" ht="30" x14ac:dyDescent="0.25">
      <c r="A184" s="24" t="s">
        <v>139</v>
      </c>
      <c r="B184" s="9" t="s">
        <v>303</v>
      </c>
      <c r="C184" s="9" t="s">
        <v>312</v>
      </c>
      <c r="D184" s="7" t="s">
        <v>163</v>
      </c>
      <c r="E184" s="8" t="s">
        <v>138</v>
      </c>
      <c r="F184" s="7" t="s">
        <v>1226</v>
      </c>
      <c r="G184" s="7" t="s">
        <v>596</v>
      </c>
      <c r="H184" s="9" t="s">
        <v>1088</v>
      </c>
      <c r="I184" s="9" t="s">
        <v>1087</v>
      </c>
      <c r="J184" s="7"/>
      <c r="K184" s="7" t="s">
        <v>553</v>
      </c>
      <c r="L184" s="15">
        <f t="shared" si="4"/>
        <v>2</v>
      </c>
      <c r="M184" s="15">
        <v>0</v>
      </c>
      <c r="N184" s="15">
        <f t="shared" si="5"/>
        <v>0</v>
      </c>
      <c r="O184" s="9"/>
      <c r="P184" s="7">
        <v>1</v>
      </c>
    </row>
    <row r="185" spans="1:16" ht="60" x14ac:dyDescent="0.25">
      <c r="A185" s="23" t="s">
        <v>139</v>
      </c>
      <c r="B185" s="6" t="s">
        <v>303</v>
      </c>
      <c r="C185" s="6" t="s">
        <v>312</v>
      </c>
      <c r="D185" s="4" t="s">
        <v>163</v>
      </c>
      <c r="E185" s="5" t="s">
        <v>138</v>
      </c>
      <c r="F185" s="4" t="s">
        <v>1226</v>
      </c>
      <c r="G185" s="4" t="s">
        <v>597</v>
      </c>
      <c r="H185" s="6" t="s">
        <v>304</v>
      </c>
      <c r="I185" s="6" t="s">
        <v>1089</v>
      </c>
      <c r="J185" s="4"/>
      <c r="K185" s="6" t="s">
        <v>553</v>
      </c>
      <c r="L185" s="13">
        <f t="shared" si="4"/>
        <v>2</v>
      </c>
      <c r="M185" s="14">
        <v>0</v>
      </c>
      <c r="N185" s="13">
        <f t="shared" si="5"/>
        <v>0</v>
      </c>
      <c r="O185" s="6"/>
      <c r="P185" s="4">
        <v>1</v>
      </c>
    </row>
    <row r="186" spans="1:16" ht="60" x14ac:dyDescent="0.25">
      <c r="A186" s="24" t="s">
        <v>139</v>
      </c>
      <c r="B186" s="9" t="s">
        <v>303</v>
      </c>
      <c r="C186" s="9" t="s">
        <v>312</v>
      </c>
      <c r="D186" s="7" t="s">
        <v>163</v>
      </c>
      <c r="E186" s="8" t="s">
        <v>138</v>
      </c>
      <c r="F186" s="7" t="s">
        <v>1226</v>
      </c>
      <c r="G186" s="7" t="s">
        <v>598</v>
      </c>
      <c r="H186" s="9" t="s">
        <v>305</v>
      </c>
      <c r="I186" s="9" t="s">
        <v>1090</v>
      </c>
      <c r="J186" s="7"/>
      <c r="K186" s="7" t="s">
        <v>553</v>
      </c>
      <c r="L186" s="15">
        <f t="shared" si="4"/>
        <v>2</v>
      </c>
      <c r="M186" s="15">
        <v>0</v>
      </c>
      <c r="N186" s="15">
        <f t="shared" si="5"/>
        <v>0</v>
      </c>
      <c r="O186" s="9"/>
      <c r="P186" s="7">
        <v>1</v>
      </c>
    </row>
    <row r="187" spans="1:16" ht="135" x14ac:dyDescent="0.25">
      <c r="A187" s="23" t="s">
        <v>139</v>
      </c>
      <c r="B187" s="6" t="s">
        <v>284</v>
      </c>
      <c r="C187" s="6" t="s">
        <v>309</v>
      </c>
      <c r="D187" s="4" t="s">
        <v>163</v>
      </c>
      <c r="E187" s="5" t="s">
        <v>138</v>
      </c>
      <c r="F187" s="4" t="s">
        <v>1226</v>
      </c>
      <c r="G187" s="4" t="s">
        <v>1183</v>
      </c>
      <c r="H187" s="6" t="s">
        <v>285</v>
      </c>
      <c r="I187" s="6" t="s">
        <v>1091</v>
      </c>
      <c r="J187" s="4"/>
      <c r="K187" s="6" t="s">
        <v>553</v>
      </c>
      <c r="L187" s="13">
        <f t="shared" si="4"/>
        <v>2</v>
      </c>
      <c r="M187" s="14">
        <v>0</v>
      </c>
      <c r="N187" s="13">
        <f t="shared" si="5"/>
        <v>0</v>
      </c>
      <c r="O187" s="6"/>
      <c r="P187" s="4">
        <v>1</v>
      </c>
    </row>
    <row r="188" spans="1:16" ht="105" x14ac:dyDescent="0.25">
      <c r="A188" s="24" t="s">
        <v>139</v>
      </c>
      <c r="B188" s="9" t="s">
        <v>291</v>
      </c>
      <c r="C188" s="9" t="s">
        <v>309</v>
      </c>
      <c r="D188" s="7" t="s">
        <v>163</v>
      </c>
      <c r="E188" s="8" t="s">
        <v>138</v>
      </c>
      <c r="F188" s="7" t="s">
        <v>1226</v>
      </c>
      <c r="G188" s="7" t="s">
        <v>599</v>
      </c>
      <c r="H188" s="9" t="s">
        <v>292</v>
      </c>
      <c r="I188" s="9" t="s">
        <v>1095</v>
      </c>
      <c r="J188" s="7"/>
      <c r="K188" s="7" t="s">
        <v>553</v>
      </c>
      <c r="L188" s="15">
        <f t="shared" si="4"/>
        <v>2</v>
      </c>
      <c r="M188" s="15">
        <v>0</v>
      </c>
      <c r="N188" s="15">
        <f t="shared" si="5"/>
        <v>0</v>
      </c>
      <c r="O188" s="9"/>
      <c r="P188" s="7">
        <v>1</v>
      </c>
    </row>
    <row r="189" spans="1:16" ht="75" x14ac:dyDescent="0.25">
      <c r="A189" s="23" t="s">
        <v>139</v>
      </c>
      <c r="B189" s="6" t="s">
        <v>291</v>
      </c>
      <c r="C189" s="6" t="s">
        <v>309</v>
      </c>
      <c r="D189" s="4" t="s">
        <v>163</v>
      </c>
      <c r="E189" s="5" t="s">
        <v>138</v>
      </c>
      <c r="F189" s="4" t="s">
        <v>1226</v>
      </c>
      <c r="G189" s="4" t="s">
        <v>600</v>
      </c>
      <c r="H189" s="6" t="s">
        <v>293</v>
      </c>
      <c r="I189" s="6" t="s">
        <v>1093</v>
      </c>
      <c r="J189" s="4"/>
      <c r="K189" s="6" t="s">
        <v>553</v>
      </c>
      <c r="L189" s="13">
        <f t="shared" si="4"/>
        <v>2</v>
      </c>
      <c r="M189" s="14">
        <v>0</v>
      </c>
      <c r="N189" s="13">
        <f t="shared" si="5"/>
        <v>0</v>
      </c>
      <c r="O189" s="6"/>
      <c r="P189" s="4">
        <v>1</v>
      </c>
    </row>
    <row r="190" spans="1:16" ht="45" x14ac:dyDescent="0.25">
      <c r="A190" s="24" t="s">
        <v>139</v>
      </c>
      <c r="B190" s="9" t="s">
        <v>291</v>
      </c>
      <c r="C190" s="9" t="s">
        <v>309</v>
      </c>
      <c r="D190" s="7" t="s">
        <v>163</v>
      </c>
      <c r="E190" s="8" t="s">
        <v>138</v>
      </c>
      <c r="F190" s="7" t="s">
        <v>1226</v>
      </c>
      <c r="G190" s="7" t="s">
        <v>601</v>
      </c>
      <c r="H190" s="9" t="s">
        <v>294</v>
      </c>
      <c r="I190" s="9" t="s">
        <v>1098</v>
      </c>
      <c r="J190" s="7"/>
      <c r="K190" s="7" t="s">
        <v>553</v>
      </c>
      <c r="L190" s="15">
        <f t="shared" si="4"/>
        <v>2</v>
      </c>
      <c r="M190" s="15">
        <v>0</v>
      </c>
      <c r="N190" s="15">
        <f t="shared" si="5"/>
        <v>0</v>
      </c>
      <c r="O190" s="9"/>
      <c r="P190" s="7">
        <v>1</v>
      </c>
    </row>
    <row r="191" spans="1:16" ht="60" x14ac:dyDescent="0.25">
      <c r="A191" s="23" t="s">
        <v>139</v>
      </c>
      <c r="B191" s="6" t="s">
        <v>291</v>
      </c>
      <c r="C191" s="6" t="s">
        <v>309</v>
      </c>
      <c r="D191" s="4" t="s">
        <v>163</v>
      </c>
      <c r="E191" s="5" t="s">
        <v>138</v>
      </c>
      <c r="F191" s="4" t="s">
        <v>1226</v>
      </c>
      <c r="G191" s="4" t="s">
        <v>602</v>
      </c>
      <c r="H191" s="6" t="s">
        <v>126</v>
      </c>
      <c r="I191" s="6" t="s">
        <v>1097</v>
      </c>
      <c r="J191" s="4"/>
      <c r="K191" s="6" t="s">
        <v>553</v>
      </c>
      <c r="L191" s="13">
        <f t="shared" si="4"/>
        <v>2</v>
      </c>
      <c r="M191" s="14">
        <v>0</v>
      </c>
      <c r="N191" s="13">
        <f t="shared" si="5"/>
        <v>0</v>
      </c>
      <c r="O191" s="6"/>
      <c r="P191" s="4">
        <v>1</v>
      </c>
    </row>
    <row r="192" spans="1:16" ht="45" x14ac:dyDescent="0.25">
      <c r="A192" s="24" t="s">
        <v>139</v>
      </c>
      <c r="B192" s="9" t="s">
        <v>291</v>
      </c>
      <c r="C192" s="9" t="s">
        <v>309</v>
      </c>
      <c r="D192" s="7" t="s">
        <v>163</v>
      </c>
      <c r="E192" s="8" t="s">
        <v>138</v>
      </c>
      <c r="F192" s="7" t="s">
        <v>1226</v>
      </c>
      <c r="G192" s="7" t="s">
        <v>603</v>
      </c>
      <c r="H192" s="9" t="s">
        <v>295</v>
      </c>
      <c r="I192" s="9" t="s">
        <v>1096</v>
      </c>
      <c r="J192" s="7"/>
      <c r="K192" s="7" t="s">
        <v>553</v>
      </c>
      <c r="L192" s="15">
        <f t="shared" si="4"/>
        <v>2</v>
      </c>
      <c r="M192" s="15">
        <v>0</v>
      </c>
      <c r="N192" s="15">
        <f t="shared" si="5"/>
        <v>0</v>
      </c>
      <c r="O192" s="9"/>
      <c r="P192" s="7">
        <v>1</v>
      </c>
    </row>
    <row r="193" spans="1:16" ht="60" x14ac:dyDescent="0.25">
      <c r="A193" s="23" t="s">
        <v>139</v>
      </c>
      <c r="B193" s="6" t="s">
        <v>291</v>
      </c>
      <c r="C193" s="6" t="s">
        <v>309</v>
      </c>
      <c r="D193" s="4" t="s">
        <v>163</v>
      </c>
      <c r="E193" s="5" t="s">
        <v>138</v>
      </c>
      <c r="F193" s="4" t="s">
        <v>1226</v>
      </c>
      <c r="G193" s="4" t="s">
        <v>604</v>
      </c>
      <c r="H193" s="6" t="s">
        <v>296</v>
      </c>
      <c r="I193" s="6" t="s">
        <v>1094</v>
      </c>
      <c r="J193" s="4"/>
      <c r="K193" s="6" t="s">
        <v>553</v>
      </c>
      <c r="L193" s="13">
        <f t="shared" si="4"/>
        <v>2</v>
      </c>
      <c r="M193" s="14">
        <v>0</v>
      </c>
      <c r="N193" s="13">
        <f t="shared" si="5"/>
        <v>0</v>
      </c>
      <c r="O193" s="6"/>
      <c r="P193" s="4">
        <v>1</v>
      </c>
    </row>
    <row r="194" spans="1:16" ht="45" x14ac:dyDescent="0.25">
      <c r="A194" s="24" t="s">
        <v>139</v>
      </c>
      <c r="B194" s="9" t="s">
        <v>291</v>
      </c>
      <c r="C194" s="9" t="s">
        <v>309</v>
      </c>
      <c r="D194" s="7" t="s">
        <v>163</v>
      </c>
      <c r="E194" s="8" t="s">
        <v>138</v>
      </c>
      <c r="F194" s="7" t="s">
        <v>1226</v>
      </c>
      <c r="G194" s="7" t="s">
        <v>605</v>
      </c>
      <c r="H194" s="9" t="s">
        <v>297</v>
      </c>
      <c r="I194" s="9" t="s">
        <v>1092</v>
      </c>
      <c r="J194" s="7"/>
      <c r="K194" s="7" t="s">
        <v>553</v>
      </c>
      <c r="L194" s="15">
        <f t="shared" si="4"/>
        <v>2</v>
      </c>
      <c r="M194" s="15">
        <v>0</v>
      </c>
      <c r="N194" s="15">
        <f t="shared" si="5"/>
        <v>0</v>
      </c>
      <c r="O194" s="9"/>
      <c r="P194" s="7">
        <v>1</v>
      </c>
    </row>
    <row r="195" spans="1:16" ht="75" x14ac:dyDescent="0.25">
      <c r="A195" s="23" t="s">
        <v>7</v>
      </c>
      <c r="B195" s="6" t="s">
        <v>67</v>
      </c>
      <c r="C195" s="6" t="s">
        <v>142</v>
      </c>
      <c r="D195" s="4" t="s">
        <v>146</v>
      </c>
      <c r="E195" s="5" t="s">
        <v>49</v>
      </c>
      <c r="F195" s="4" t="s">
        <v>1227</v>
      </c>
      <c r="G195" s="4" t="s">
        <v>44</v>
      </c>
      <c r="H195" s="6" t="s">
        <v>410</v>
      </c>
      <c r="I195" s="6" t="s">
        <v>1133</v>
      </c>
      <c r="J195" s="4" t="s">
        <v>146</v>
      </c>
      <c r="K195" s="6" t="s">
        <v>552</v>
      </c>
      <c r="L195" s="13">
        <f t="shared" si="4"/>
        <v>4</v>
      </c>
      <c r="M195" s="14">
        <v>0</v>
      </c>
      <c r="N195" s="13">
        <f t="shared" si="5"/>
        <v>0</v>
      </c>
      <c r="O195" s="6"/>
      <c r="P195" s="4">
        <v>1</v>
      </c>
    </row>
    <row r="196" spans="1:16" ht="60" x14ac:dyDescent="0.25">
      <c r="A196" s="24" t="s">
        <v>7</v>
      </c>
      <c r="B196" s="9" t="s">
        <v>62</v>
      </c>
      <c r="C196" s="9" t="s">
        <v>142</v>
      </c>
      <c r="D196" s="7" t="s">
        <v>146</v>
      </c>
      <c r="E196" s="8" t="s">
        <v>48</v>
      </c>
      <c r="F196" s="7" t="s">
        <v>1227</v>
      </c>
      <c r="G196" s="7" t="s">
        <v>45</v>
      </c>
      <c r="H196" s="9" t="s">
        <v>411</v>
      </c>
      <c r="I196" s="9" t="s">
        <v>1127</v>
      </c>
      <c r="J196" s="7" t="s">
        <v>146</v>
      </c>
      <c r="K196" s="7" t="s">
        <v>552</v>
      </c>
      <c r="L196" s="15">
        <f t="shared" si="4"/>
        <v>4</v>
      </c>
      <c r="M196" s="15">
        <v>0</v>
      </c>
      <c r="N196" s="15">
        <f t="shared" si="5"/>
        <v>0</v>
      </c>
      <c r="O196" s="9"/>
      <c r="P196" s="7">
        <v>1</v>
      </c>
    </row>
    <row r="197" spans="1:16" x14ac:dyDescent="0.25">
      <c r="A197" s="23" t="s">
        <v>7</v>
      </c>
      <c r="B197" s="6" t="s">
        <v>271</v>
      </c>
      <c r="C197" s="6" t="s">
        <v>269</v>
      </c>
      <c r="D197" s="4" t="s">
        <v>146</v>
      </c>
      <c r="E197" s="5" t="s">
        <v>138</v>
      </c>
      <c r="F197" s="4" t="s">
        <v>1227</v>
      </c>
      <c r="G197" s="4" t="s">
        <v>46</v>
      </c>
      <c r="H197" s="6" t="s">
        <v>270</v>
      </c>
      <c r="I197" s="6" t="s">
        <v>1112</v>
      </c>
      <c r="J197" s="4" t="s">
        <v>161</v>
      </c>
      <c r="K197" s="6" t="s">
        <v>552</v>
      </c>
      <c r="L197" s="13">
        <f t="shared" ref="L197:L260" si="6">IF(K197="Would-Have",1,IF(K197="Could-Have",2,IF(K197="Should-Have",3,IF(K197="Must-Have",4,""))))</f>
        <v>4</v>
      </c>
      <c r="M197" s="14">
        <v>0</v>
      </c>
      <c r="N197" s="13">
        <f t="shared" ref="N197:N260" si="7">L197*M197</f>
        <v>0</v>
      </c>
      <c r="O197" s="6"/>
      <c r="P197" s="4">
        <v>1</v>
      </c>
    </row>
    <row r="198" spans="1:16" ht="45" x14ac:dyDescent="0.25">
      <c r="A198" s="24" t="s">
        <v>418</v>
      </c>
      <c r="B198" s="9" t="s">
        <v>271</v>
      </c>
      <c r="C198" s="9" t="s">
        <v>438</v>
      </c>
      <c r="D198" s="7" t="s">
        <v>146</v>
      </c>
      <c r="E198" s="8" t="s">
        <v>138</v>
      </c>
      <c r="F198" s="7" t="s">
        <v>1227</v>
      </c>
      <c r="G198" s="7" t="s">
        <v>94</v>
      </c>
      <c r="H198" s="9" t="s">
        <v>419</v>
      </c>
      <c r="I198" s="9" t="s">
        <v>1113</v>
      </c>
      <c r="J198" s="7" t="s">
        <v>420</v>
      </c>
      <c r="K198" s="7" t="s">
        <v>551</v>
      </c>
      <c r="L198" s="15">
        <f t="shared" si="6"/>
        <v>3</v>
      </c>
      <c r="M198" s="15">
        <v>0</v>
      </c>
      <c r="N198" s="15">
        <f t="shared" si="7"/>
        <v>0</v>
      </c>
      <c r="O198" s="9"/>
      <c r="P198" s="7">
        <v>1</v>
      </c>
    </row>
    <row r="199" spans="1:16" ht="45" x14ac:dyDescent="0.25">
      <c r="A199" s="23" t="s">
        <v>418</v>
      </c>
      <c r="B199" s="6" t="s">
        <v>271</v>
      </c>
      <c r="C199" s="6" t="s">
        <v>438</v>
      </c>
      <c r="D199" s="4" t="s">
        <v>146</v>
      </c>
      <c r="E199" s="5" t="s">
        <v>138</v>
      </c>
      <c r="F199" s="4" t="s">
        <v>1227</v>
      </c>
      <c r="G199" s="4" t="s">
        <v>105</v>
      </c>
      <c r="H199" s="6" t="s">
        <v>123</v>
      </c>
      <c r="I199" s="6" t="s">
        <v>1114</v>
      </c>
      <c r="J199" s="4" t="s">
        <v>420</v>
      </c>
      <c r="K199" s="6" t="s">
        <v>551</v>
      </c>
      <c r="L199" s="13">
        <f t="shared" si="6"/>
        <v>3</v>
      </c>
      <c r="M199" s="14">
        <v>0</v>
      </c>
      <c r="N199" s="13">
        <f t="shared" si="7"/>
        <v>0</v>
      </c>
      <c r="O199" s="6"/>
      <c r="P199" s="4">
        <v>1</v>
      </c>
    </row>
    <row r="200" spans="1:16" ht="45" x14ac:dyDescent="0.25">
      <c r="A200" s="24" t="s">
        <v>418</v>
      </c>
      <c r="B200" s="9" t="s">
        <v>271</v>
      </c>
      <c r="C200" s="9" t="s">
        <v>438</v>
      </c>
      <c r="D200" s="7" t="s">
        <v>146</v>
      </c>
      <c r="E200" s="8" t="s">
        <v>138</v>
      </c>
      <c r="F200" s="7" t="s">
        <v>1227</v>
      </c>
      <c r="G200" s="7" t="s">
        <v>112</v>
      </c>
      <c r="H200" s="9" t="s">
        <v>421</v>
      </c>
      <c r="I200" s="9" t="s">
        <v>1115</v>
      </c>
      <c r="J200" s="7" t="s">
        <v>422</v>
      </c>
      <c r="K200" s="7" t="s">
        <v>551</v>
      </c>
      <c r="L200" s="15">
        <f t="shared" si="6"/>
        <v>3</v>
      </c>
      <c r="M200" s="15">
        <v>0</v>
      </c>
      <c r="N200" s="15">
        <f t="shared" si="7"/>
        <v>0</v>
      </c>
      <c r="O200" s="9"/>
      <c r="P200" s="7">
        <v>1</v>
      </c>
    </row>
    <row r="201" spans="1:16" ht="60" x14ac:dyDescent="0.25">
      <c r="A201" s="23" t="s">
        <v>418</v>
      </c>
      <c r="B201" s="6" t="s">
        <v>271</v>
      </c>
      <c r="C201" s="6" t="s">
        <v>438</v>
      </c>
      <c r="D201" s="4" t="s">
        <v>146</v>
      </c>
      <c r="E201" s="5" t="s">
        <v>138</v>
      </c>
      <c r="F201" s="4" t="s">
        <v>1227</v>
      </c>
      <c r="G201" s="4" t="s">
        <v>439</v>
      </c>
      <c r="H201" s="6" t="s">
        <v>427</v>
      </c>
      <c r="I201" s="6" t="s">
        <v>1134</v>
      </c>
      <c r="J201" s="4" t="s">
        <v>426</v>
      </c>
      <c r="K201" s="6" t="s">
        <v>551</v>
      </c>
      <c r="L201" s="13">
        <f t="shared" si="6"/>
        <v>3</v>
      </c>
      <c r="M201" s="14">
        <v>0</v>
      </c>
      <c r="N201" s="13">
        <f t="shared" si="7"/>
        <v>0</v>
      </c>
      <c r="O201" s="6"/>
      <c r="P201" s="4">
        <v>1</v>
      </c>
    </row>
    <row r="202" spans="1:16" ht="75" x14ac:dyDescent="0.25">
      <c r="A202" s="24" t="s">
        <v>418</v>
      </c>
      <c r="B202" s="9" t="s">
        <v>271</v>
      </c>
      <c r="C202" s="9" t="s">
        <v>438</v>
      </c>
      <c r="D202" s="7" t="s">
        <v>146</v>
      </c>
      <c r="E202" s="8" t="s">
        <v>138</v>
      </c>
      <c r="F202" s="7" t="s">
        <v>1227</v>
      </c>
      <c r="G202" s="7" t="s">
        <v>440</v>
      </c>
      <c r="H202" s="9" t="s">
        <v>323</v>
      </c>
      <c r="I202" s="9" t="s">
        <v>1116</v>
      </c>
      <c r="J202" s="7" t="s">
        <v>428</v>
      </c>
      <c r="K202" s="7" t="s">
        <v>552</v>
      </c>
      <c r="L202" s="15">
        <f t="shared" si="6"/>
        <v>4</v>
      </c>
      <c r="M202" s="15">
        <v>0</v>
      </c>
      <c r="N202" s="15">
        <f t="shared" si="7"/>
        <v>0</v>
      </c>
      <c r="O202" s="9"/>
      <c r="P202" s="7">
        <v>1</v>
      </c>
    </row>
    <row r="203" spans="1:16" ht="45" x14ac:dyDescent="0.25">
      <c r="A203" s="23" t="s">
        <v>418</v>
      </c>
      <c r="B203" s="6" t="s">
        <v>271</v>
      </c>
      <c r="C203" s="6" t="s">
        <v>438</v>
      </c>
      <c r="D203" s="4" t="s">
        <v>146</v>
      </c>
      <c r="E203" s="5" t="s">
        <v>138</v>
      </c>
      <c r="F203" s="4" t="s">
        <v>1227</v>
      </c>
      <c r="G203" s="4" t="s">
        <v>441</v>
      </c>
      <c r="H203" s="6" t="s">
        <v>429</v>
      </c>
      <c r="I203" s="6" t="s">
        <v>430</v>
      </c>
      <c r="J203" s="4" t="s">
        <v>431</v>
      </c>
      <c r="K203" s="6" t="s">
        <v>552</v>
      </c>
      <c r="L203" s="13">
        <f t="shared" si="6"/>
        <v>4</v>
      </c>
      <c r="M203" s="14">
        <v>0</v>
      </c>
      <c r="N203" s="13">
        <f t="shared" si="7"/>
        <v>0</v>
      </c>
      <c r="O203" s="6"/>
      <c r="P203" s="4">
        <v>1</v>
      </c>
    </row>
    <row r="204" spans="1:16" ht="30" x14ac:dyDescent="0.25">
      <c r="A204" s="24" t="s">
        <v>418</v>
      </c>
      <c r="B204" s="9" t="s">
        <v>271</v>
      </c>
      <c r="C204" s="9" t="s">
        <v>438</v>
      </c>
      <c r="D204" s="7" t="s">
        <v>146</v>
      </c>
      <c r="E204" s="8" t="s">
        <v>138</v>
      </c>
      <c r="F204" s="7" t="s">
        <v>1227</v>
      </c>
      <c r="G204" s="7" t="s">
        <v>442</v>
      </c>
      <c r="H204" s="9" t="s">
        <v>432</v>
      </c>
      <c r="I204" s="9" t="s">
        <v>1117</v>
      </c>
      <c r="J204" s="7" t="s">
        <v>146</v>
      </c>
      <c r="K204" s="7" t="s">
        <v>552</v>
      </c>
      <c r="L204" s="15">
        <f t="shared" si="6"/>
        <v>4</v>
      </c>
      <c r="M204" s="15">
        <v>0</v>
      </c>
      <c r="N204" s="15">
        <f t="shared" si="7"/>
        <v>0</v>
      </c>
      <c r="O204" s="9"/>
      <c r="P204" s="7">
        <v>1</v>
      </c>
    </row>
    <row r="205" spans="1:16" ht="45" x14ac:dyDescent="0.25">
      <c r="A205" s="23" t="s">
        <v>418</v>
      </c>
      <c r="B205" s="6" t="s">
        <v>271</v>
      </c>
      <c r="C205" s="6" t="s">
        <v>438</v>
      </c>
      <c r="D205" s="4" t="s">
        <v>146</v>
      </c>
      <c r="E205" s="5" t="s">
        <v>138</v>
      </c>
      <c r="F205" s="4" t="s">
        <v>1227</v>
      </c>
      <c r="G205" s="4" t="s">
        <v>443</v>
      </c>
      <c r="H205" s="6" t="s">
        <v>433</v>
      </c>
      <c r="I205" s="6" t="s">
        <v>1118</v>
      </c>
      <c r="J205" s="4" t="s">
        <v>434</v>
      </c>
      <c r="K205" s="6" t="s">
        <v>552</v>
      </c>
      <c r="L205" s="13">
        <f t="shared" si="6"/>
        <v>4</v>
      </c>
      <c r="M205" s="14">
        <v>0</v>
      </c>
      <c r="N205" s="13">
        <f t="shared" si="7"/>
        <v>0</v>
      </c>
      <c r="O205" s="6"/>
      <c r="P205" s="4">
        <v>1</v>
      </c>
    </row>
    <row r="206" spans="1:16" ht="45" x14ac:dyDescent="0.25">
      <c r="A206" s="24" t="s">
        <v>418</v>
      </c>
      <c r="B206" s="9" t="s">
        <v>271</v>
      </c>
      <c r="C206" s="9" t="s">
        <v>438</v>
      </c>
      <c r="D206" s="7" t="s">
        <v>146</v>
      </c>
      <c r="E206" s="8" t="s">
        <v>138</v>
      </c>
      <c r="F206" s="7" t="s">
        <v>1227</v>
      </c>
      <c r="G206" s="7" t="s">
        <v>564</v>
      </c>
      <c r="H206" s="9" t="s">
        <v>435</v>
      </c>
      <c r="I206" s="9" t="s">
        <v>1119</v>
      </c>
      <c r="J206" s="7" t="s">
        <v>146</v>
      </c>
      <c r="K206" s="7" t="s">
        <v>552</v>
      </c>
      <c r="L206" s="15">
        <f t="shared" si="6"/>
        <v>4</v>
      </c>
      <c r="M206" s="15">
        <v>0</v>
      </c>
      <c r="N206" s="15">
        <f t="shared" si="7"/>
        <v>0</v>
      </c>
      <c r="O206" s="9"/>
      <c r="P206" s="7">
        <v>1</v>
      </c>
    </row>
    <row r="207" spans="1:16" ht="45" x14ac:dyDescent="0.25">
      <c r="A207" s="23" t="s">
        <v>418</v>
      </c>
      <c r="B207" s="6" t="s">
        <v>271</v>
      </c>
      <c r="C207" s="6" t="s">
        <v>274</v>
      </c>
      <c r="D207" s="4" t="s">
        <v>146</v>
      </c>
      <c r="E207" s="5" t="s">
        <v>138</v>
      </c>
      <c r="F207" s="4" t="s">
        <v>1227</v>
      </c>
      <c r="G207" s="4" t="s">
        <v>565</v>
      </c>
      <c r="H207" s="6" t="s">
        <v>272</v>
      </c>
      <c r="I207" s="6" t="s">
        <v>1123</v>
      </c>
      <c r="J207" s="4" t="s">
        <v>161</v>
      </c>
      <c r="K207" s="6" t="s">
        <v>552</v>
      </c>
      <c r="L207" s="13">
        <f t="shared" si="6"/>
        <v>4</v>
      </c>
      <c r="M207" s="14">
        <v>0</v>
      </c>
      <c r="N207" s="13">
        <f t="shared" si="7"/>
        <v>0</v>
      </c>
      <c r="O207" s="6"/>
      <c r="P207" s="4">
        <v>1</v>
      </c>
    </row>
    <row r="208" spans="1:16" ht="45" x14ac:dyDescent="0.25">
      <c r="A208" s="24" t="s">
        <v>418</v>
      </c>
      <c r="B208" s="9" t="s">
        <v>271</v>
      </c>
      <c r="C208" s="9" t="s">
        <v>274</v>
      </c>
      <c r="D208" s="7" t="s">
        <v>146</v>
      </c>
      <c r="E208" s="8" t="s">
        <v>138</v>
      </c>
      <c r="F208" s="7" t="s">
        <v>1227</v>
      </c>
      <c r="G208" s="7" t="s">
        <v>566</v>
      </c>
      <c r="H208" s="9" t="s">
        <v>1120</v>
      </c>
      <c r="I208" s="9" t="s">
        <v>1121</v>
      </c>
      <c r="J208" s="7" t="s">
        <v>161</v>
      </c>
      <c r="K208" s="7" t="s">
        <v>552</v>
      </c>
      <c r="L208" s="15">
        <f t="shared" si="6"/>
        <v>4</v>
      </c>
      <c r="M208" s="15">
        <v>0</v>
      </c>
      <c r="N208" s="15">
        <f t="shared" si="7"/>
        <v>0</v>
      </c>
      <c r="O208" s="9"/>
      <c r="P208" s="7">
        <v>1</v>
      </c>
    </row>
    <row r="209" spans="1:16" ht="45" x14ac:dyDescent="0.25">
      <c r="A209" s="23" t="s">
        <v>418</v>
      </c>
      <c r="B209" s="6" t="s">
        <v>271</v>
      </c>
      <c r="C209" s="6" t="s">
        <v>274</v>
      </c>
      <c r="D209" s="4" t="s">
        <v>146</v>
      </c>
      <c r="E209" s="5" t="s">
        <v>138</v>
      </c>
      <c r="F209" s="4" t="s">
        <v>1227</v>
      </c>
      <c r="G209" s="4" t="s">
        <v>567</v>
      </c>
      <c r="H209" s="6" t="s">
        <v>273</v>
      </c>
      <c r="I209" s="6" t="s">
        <v>1122</v>
      </c>
      <c r="J209" s="4" t="s">
        <v>161</v>
      </c>
      <c r="K209" s="6" t="s">
        <v>552</v>
      </c>
      <c r="L209" s="13">
        <f t="shared" si="6"/>
        <v>4</v>
      </c>
      <c r="M209" s="14">
        <v>0</v>
      </c>
      <c r="N209" s="13">
        <f t="shared" si="7"/>
        <v>0</v>
      </c>
      <c r="O209" s="6"/>
      <c r="P209" s="4">
        <v>1</v>
      </c>
    </row>
    <row r="210" spans="1:16" ht="30" x14ac:dyDescent="0.25">
      <c r="A210" s="24" t="s">
        <v>418</v>
      </c>
      <c r="B210" s="9" t="s">
        <v>271</v>
      </c>
      <c r="C210" s="9" t="s">
        <v>143</v>
      </c>
      <c r="D210" s="7" t="s">
        <v>143</v>
      </c>
      <c r="E210" s="8" t="s">
        <v>138</v>
      </c>
      <c r="F210" s="7" t="s">
        <v>1227</v>
      </c>
      <c r="G210" s="7" t="s">
        <v>1124</v>
      </c>
      <c r="H210" s="9" t="s">
        <v>1125</v>
      </c>
      <c r="I210" s="9" t="s">
        <v>1126</v>
      </c>
      <c r="J210" s="7" t="s">
        <v>161</v>
      </c>
      <c r="K210" s="7" t="s">
        <v>552</v>
      </c>
      <c r="L210" s="15">
        <f t="shared" si="6"/>
        <v>4</v>
      </c>
      <c r="M210" s="15">
        <v>0</v>
      </c>
      <c r="N210" s="15">
        <f t="shared" si="7"/>
        <v>0</v>
      </c>
      <c r="O210" s="9"/>
      <c r="P210" s="7">
        <v>1</v>
      </c>
    </row>
    <row r="211" spans="1:16" ht="45" x14ac:dyDescent="0.25">
      <c r="A211" s="23" t="s">
        <v>418</v>
      </c>
      <c r="B211" s="6" t="s">
        <v>166</v>
      </c>
      <c r="C211" s="6" t="s">
        <v>306</v>
      </c>
      <c r="D211" s="4" t="s">
        <v>146</v>
      </c>
      <c r="E211" s="5" t="s">
        <v>138</v>
      </c>
      <c r="F211" s="4" t="s">
        <v>1227</v>
      </c>
      <c r="G211" s="4" t="s">
        <v>1185</v>
      </c>
      <c r="H211" s="6" t="s">
        <v>250</v>
      </c>
      <c r="I211" s="6" t="s">
        <v>1128</v>
      </c>
      <c r="J211" s="4" t="s">
        <v>157</v>
      </c>
      <c r="K211" s="6" t="s">
        <v>552</v>
      </c>
      <c r="L211" s="13">
        <f t="shared" si="6"/>
        <v>4</v>
      </c>
      <c r="M211" s="14">
        <v>0</v>
      </c>
      <c r="N211" s="13">
        <f t="shared" si="7"/>
        <v>0</v>
      </c>
      <c r="O211" s="6"/>
      <c r="P211" s="4">
        <v>1</v>
      </c>
    </row>
    <row r="212" spans="1:16" ht="30" x14ac:dyDescent="0.25">
      <c r="A212" s="24" t="s">
        <v>418</v>
      </c>
      <c r="B212" s="9" t="s">
        <v>166</v>
      </c>
      <c r="C212" s="9" t="s">
        <v>306</v>
      </c>
      <c r="D212" s="7" t="s">
        <v>146</v>
      </c>
      <c r="E212" s="8" t="s">
        <v>138</v>
      </c>
      <c r="F212" s="7" t="s">
        <v>1227</v>
      </c>
      <c r="G212" s="7" t="s">
        <v>1186</v>
      </c>
      <c r="H212" s="9" t="s">
        <v>251</v>
      </c>
      <c r="I212" s="9" t="s">
        <v>1129</v>
      </c>
      <c r="J212" s="7" t="s">
        <v>157</v>
      </c>
      <c r="K212" s="7" t="s">
        <v>552</v>
      </c>
      <c r="L212" s="15">
        <f t="shared" si="6"/>
        <v>4</v>
      </c>
      <c r="M212" s="15">
        <v>0</v>
      </c>
      <c r="N212" s="15">
        <f t="shared" si="7"/>
        <v>0</v>
      </c>
      <c r="O212" s="9"/>
      <c r="P212" s="7">
        <v>1</v>
      </c>
    </row>
    <row r="213" spans="1:16" ht="45" x14ac:dyDescent="0.25">
      <c r="A213" s="23" t="s">
        <v>418</v>
      </c>
      <c r="B213" s="6" t="s">
        <v>166</v>
      </c>
      <c r="C213" s="6" t="s">
        <v>306</v>
      </c>
      <c r="D213" s="4" t="s">
        <v>146</v>
      </c>
      <c r="E213" s="5" t="s">
        <v>138</v>
      </c>
      <c r="F213" s="4" t="s">
        <v>1227</v>
      </c>
      <c r="G213" s="4" t="s">
        <v>1187</v>
      </c>
      <c r="H213" s="6" t="s">
        <v>252</v>
      </c>
      <c r="I213" s="6" t="s">
        <v>1130</v>
      </c>
      <c r="J213" s="4" t="s">
        <v>157</v>
      </c>
      <c r="K213" s="6" t="s">
        <v>552</v>
      </c>
      <c r="L213" s="13">
        <f t="shared" si="6"/>
        <v>4</v>
      </c>
      <c r="M213" s="14">
        <v>0</v>
      </c>
      <c r="N213" s="13">
        <f t="shared" si="7"/>
        <v>0</v>
      </c>
      <c r="O213" s="6"/>
      <c r="P213" s="4">
        <v>1</v>
      </c>
    </row>
    <row r="214" spans="1:16" ht="30" x14ac:dyDescent="0.25">
      <c r="A214" s="24" t="s">
        <v>418</v>
      </c>
      <c r="B214" s="9" t="s">
        <v>166</v>
      </c>
      <c r="C214" s="9" t="s">
        <v>306</v>
      </c>
      <c r="D214" s="7" t="s">
        <v>146</v>
      </c>
      <c r="E214" s="8" t="s">
        <v>138</v>
      </c>
      <c r="F214" s="7" t="s">
        <v>1227</v>
      </c>
      <c r="G214" s="7" t="s">
        <v>1188</v>
      </c>
      <c r="H214" s="9" t="s">
        <v>256</v>
      </c>
      <c r="I214" s="9" t="s">
        <v>257</v>
      </c>
      <c r="J214" s="7" t="s">
        <v>157</v>
      </c>
      <c r="K214" s="7" t="s">
        <v>552</v>
      </c>
      <c r="L214" s="15">
        <f t="shared" si="6"/>
        <v>4</v>
      </c>
      <c r="M214" s="15">
        <v>0</v>
      </c>
      <c r="N214" s="15">
        <f t="shared" si="7"/>
        <v>0</v>
      </c>
      <c r="O214" s="9"/>
      <c r="P214" s="7">
        <v>1</v>
      </c>
    </row>
    <row r="215" spans="1:16" ht="45" x14ac:dyDescent="0.25">
      <c r="A215" s="23" t="s">
        <v>3</v>
      </c>
      <c r="B215" s="6" t="s">
        <v>526</v>
      </c>
      <c r="C215" s="6" t="s">
        <v>142</v>
      </c>
      <c r="D215" s="4" t="s">
        <v>146</v>
      </c>
      <c r="E215" s="5" t="s">
        <v>49</v>
      </c>
      <c r="F215" s="4" t="s">
        <v>1228</v>
      </c>
      <c r="G215" s="4" t="s">
        <v>22</v>
      </c>
      <c r="H215" s="6" t="s">
        <v>362</v>
      </c>
      <c r="I215" s="6" t="s">
        <v>1099</v>
      </c>
      <c r="J215" s="4" t="s">
        <v>156</v>
      </c>
      <c r="K215" s="6" t="s">
        <v>551</v>
      </c>
      <c r="L215" s="13">
        <f t="shared" si="6"/>
        <v>3</v>
      </c>
      <c r="M215" s="14">
        <v>0</v>
      </c>
      <c r="N215" s="13">
        <f t="shared" si="7"/>
        <v>0</v>
      </c>
      <c r="O215" s="6" t="s">
        <v>1173</v>
      </c>
      <c r="P215" s="4">
        <v>1</v>
      </c>
    </row>
    <row r="216" spans="1:16" ht="45" x14ac:dyDescent="0.25">
      <c r="A216" s="24" t="s">
        <v>3</v>
      </c>
      <c r="B216" s="9" t="s">
        <v>526</v>
      </c>
      <c r="C216" s="9" t="s">
        <v>142</v>
      </c>
      <c r="D216" s="7" t="s">
        <v>146</v>
      </c>
      <c r="E216" s="8" t="s">
        <v>49</v>
      </c>
      <c r="F216" s="7" t="s">
        <v>1228</v>
      </c>
      <c r="G216" s="7" t="s">
        <v>83</v>
      </c>
      <c r="H216" s="9" t="s">
        <v>363</v>
      </c>
      <c r="I216" s="9" t="s">
        <v>1100</v>
      </c>
      <c r="J216" s="7" t="s">
        <v>156</v>
      </c>
      <c r="K216" s="7" t="s">
        <v>551</v>
      </c>
      <c r="L216" s="15">
        <f t="shared" si="6"/>
        <v>3</v>
      </c>
      <c r="M216" s="15">
        <v>0</v>
      </c>
      <c r="N216" s="15">
        <f t="shared" si="7"/>
        <v>0</v>
      </c>
      <c r="O216" s="9"/>
      <c r="P216" s="7">
        <v>1</v>
      </c>
    </row>
    <row r="217" spans="1:16" ht="30" x14ac:dyDescent="0.25">
      <c r="A217" s="23" t="s">
        <v>3</v>
      </c>
      <c r="B217" s="6" t="s">
        <v>526</v>
      </c>
      <c r="C217" s="6" t="s">
        <v>142</v>
      </c>
      <c r="D217" s="4" t="s">
        <v>146</v>
      </c>
      <c r="E217" s="5" t="s">
        <v>49</v>
      </c>
      <c r="F217" s="4" t="s">
        <v>1228</v>
      </c>
      <c r="G217" s="4" t="s">
        <v>98</v>
      </c>
      <c r="H217" s="6" t="s">
        <v>364</v>
      </c>
      <c r="I217" s="6" t="s">
        <v>1101</v>
      </c>
      <c r="J217" s="4" t="s">
        <v>156</v>
      </c>
      <c r="K217" s="6" t="s">
        <v>552</v>
      </c>
      <c r="L217" s="13">
        <f t="shared" si="6"/>
        <v>4</v>
      </c>
      <c r="M217" s="14">
        <v>0</v>
      </c>
      <c r="N217" s="13">
        <f t="shared" si="7"/>
        <v>0</v>
      </c>
      <c r="O217" s="6"/>
      <c r="P217" s="4">
        <v>1</v>
      </c>
    </row>
    <row r="218" spans="1:16" ht="30" x14ac:dyDescent="0.25">
      <c r="A218" s="24" t="s">
        <v>3</v>
      </c>
      <c r="B218" s="9" t="s">
        <v>526</v>
      </c>
      <c r="C218" s="9" t="s">
        <v>142</v>
      </c>
      <c r="D218" s="7" t="s">
        <v>146</v>
      </c>
      <c r="E218" s="8" t="s">
        <v>49</v>
      </c>
      <c r="F218" s="7" t="s">
        <v>1228</v>
      </c>
      <c r="G218" s="7" t="s">
        <v>108</v>
      </c>
      <c r="H218" s="9" t="s">
        <v>365</v>
      </c>
      <c r="I218" s="9" t="s">
        <v>1102</v>
      </c>
      <c r="J218" s="7" t="s">
        <v>156</v>
      </c>
      <c r="K218" s="7" t="s">
        <v>552</v>
      </c>
      <c r="L218" s="15">
        <f t="shared" si="6"/>
        <v>4</v>
      </c>
      <c r="M218" s="15">
        <v>0</v>
      </c>
      <c r="N218" s="15">
        <f t="shared" si="7"/>
        <v>0</v>
      </c>
      <c r="O218" s="9"/>
      <c r="P218" s="7">
        <v>1</v>
      </c>
    </row>
    <row r="219" spans="1:16" ht="45" x14ac:dyDescent="0.25">
      <c r="A219" s="23" t="s">
        <v>3</v>
      </c>
      <c r="B219" s="6" t="s">
        <v>78</v>
      </c>
      <c r="C219" s="6" t="s">
        <v>142</v>
      </c>
      <c r="D219" s="4" t="s">
        <v>146</v>
      </c>
      <c r="E219" s="5" t="s">
        <v>48</v>
      </c>
      <c r="F219" s="4" t="s">
        <v>1228</v>
      </c>
      <c r="G219" s="4" t="s">
        <v>23</v>
      </c>
      <c r="H219" s="6" t="s">
        <v>366</v>
      </c>
      <c r="I219" s="6" t="s">
        <v>1103</v>
      </c>
      <c r="J219" s="4" t="s">
        <v>367</v>
      </c>
      <c r="K219" s="6" t="s">
        <v>551</v>
      </c>
      <c r="L219" s="13">
        <f t="shared" si="6"/>
        <v>3</v>
      </c>
      <c r="M219" s="14">
        <v>0</v>
      </c>
      <c r="N219" s="13">
        <f t="shared" si="7"/>
        <v>0</v>
      </c>
      <c r="O219" s="6"/>
      <c r="P219" s="4">
        <v>1</v>
      </c>
    </row>
    <row r="220" spans="1:16" ht="30" x14ac:dyDescent="0.25">
      <c r="A220" s="24" t="s">
        <v>3</v>
      </c>
      <c r="B220" s="9" t="s">
        <v>78</v>
      </c>
      <c r="C220" s="9" t="s">
        <v>142</v>
      </c>
      <c r="D220" s="7" t="s">
        <v>146</v>
      </c>
      <c r="E220" s="8" t="s">
        <v>48</v>
      </c>
      <c r="F220" s="7" t="s">
        <v>1228</v>
      </c>
      <c r="G220" s="7" t="s">
        <v>527</v>
      </c>
      <c r="H220" s="9" t="s">
        <v>368</v>
      </c>
      <c r="I220" s="9" t="s">
        <v>1104</v>
      </c>
      <c r="J220" s="7" t="s">
        <v>367</v>
      </c>
      <c r="K220" s="7" t="s">
        <v>551</v>
      </c>
      <c r="L220" s="15">
        <f t="shared" si="6"/>
        <v>3</v>
      </c>
      <c r="M220" s="15">
        <v>0</v>
      </c>
      <c r="N220" s="15">
        <f t="shared" si="7"/>
        <v>0</v>
      </c>
      <c r="O220" s="9"/>
      <c r="P220" s="7">
        <v>1</v>
      </c>
    </row>
    <row r="221" spans="1:16" ht="45" x14ac:dyDescent="0.25">
      <c r="A221" s="23" t="s">
        <v>3</v>
      </c>
      <c r="B221" s="6" t="s">
        <v>78</v>
      </c>
      <c r="C221" s="6" t="s">
        <v>142</v>
      </c>
      <c r="D221" s="4" t="s">
        <v>146</v>
      </c>
      <c r="E221" s="5" t="s">
        <v>48</v>
      </c>
      <c r="F221" s="4" t="s">
        <v>1228</v>
      </c>
      <c r="G221" s="4" t="s">
        <v>528</v>
      </c>
      <c r="H221" s="6" t="s">
        <v>369</v>
      </c>
      <c r="I221" s="6" t="s">
        <v>1105</v>
      </c>
      <c r="J221" s="4" t="s">
        <v>160</v>
      </c>
      <c r="K221" s="6" t="s">
        <v>552</v>
      </c>
      <c r="L221" s="13">
        <f t="shared" si="6"/>
        <v>4</v>
      </c>
      <c r="M221" s="14">
        <v>0</v>
      </c>
      <c r="N221" s="13">
        <f t="shared" si="7"/>
        <v>0</v>
      </c>
      <c r="O221" s="6"/>
      <c r="P221" s="4">
        <v>1</v>
      </c>
    </row>
    <row r="222" spans="1:16" ht="30" x14ac:dyDescent="0.25">
      <c r="A222" s="24" t="s">
        <v>3</v>
      </c>
      <c r="B222" s="9" t="s">
        <v>78</v>
      </c>
      <c r="C222" s="9" t="s">
        <v>142</v>
      </c>
      <c r="D222" s="7" t="s">
        <v>146</v>
      </c>
      <c r="E222" s="8" t="s">
        <v>48</v>
      </c>
      <c r="F222" s="7" t="s">
        <v>1228</v>
      </c>
      <c r="G222" s="7" t="s">
        <v>529</v>
      </c>
      <c r="H222" s="9" t="s">
        <v>370</v>
      </c>
      <c r="I222" s="9" t="s">
        <v>1106</v>
      </c>
      <c r="J222" s="7" t="s">
        <v>160</v>
      </c>
      <c r="K222" s="7" t="s">
        <v>552</v>
      </c>
      <c r="L222" s="15">
        <f t="shared" si="6"/>
        <v>4</v>
      </c>
      <c r="M222" s="15">
        <v>0</v>
      </c>
      <c r="N222" s="15">
        <f t="shared" si="7"/>
        <v>0</v>
      </c>
      <c r="O222" s="9"/>
      <c r="P222" s="7">
        <v>1</v>
      </c>
    </row>
    <row r="223" spans="1:16" ht="30" x14ac:dyDescent="0.25">
      <c r="A223" s="23" t="s">
        <v>3</v>
      </c>
      <c r="B223" s="6" t="s">
        <v>78</v>
      </c>
      <c r="C223" s="6" t="s">
        <v>142</v>
      </c>
      <c r="D223" s="4" t="s">
        <v>146</v>
      </c>
      <c r="E223" s="5" t="s">
        <v>48</v>
      </c>
      <c r="F223" s="4" t="s">
        <v>1228</v>
      </c>
      <c r="G223" s="4" t="s">
        <v>530</v>
      </c>
      <c r="H223" s="6" t="s">
        <v>371</v>
      </c>
      <c r="I223" s="6" t="s">
        <v>1107</v>
      </c>
      <c r="J223" s="4" t="s">
        <v>160</v>
      </c>
      <c r="K223" s="6" t="s">
        <v>552</v>
      </c>
      <c r="L223" s="13">
        <f t="shared" si="6"/>
        <v>4</v>
      </c>
      <c r="M223" s="14">
        <v>0</v>
      </c>
      <c r="N223" s="13">
        <f t="shared" si="7"/>
        <v>0</v>
      </c>
      <c r="O223" s="6"/>
      <c r="P223" s="4">
        <v>1</v>
      </c>
    </row>
    <row r="224" spans="1:16" ht="45" x14ac:dyDescent="0.25">
      <c r="A224" s="24" t="s">
        <v>3</v>
      </c>
      <c r="B224" s="9" t="s">
        <v>73</v>
      </c>
      <c r="C224" s="9" t="s">
        <v>142</v>
      </c>
      <c r="D224" s="7" t="s">
        <v>146</v>
      </c>
      <c r="E224" s="8" t="s">
        <v>49</v>
      </c>
      <c r="F224" s="7" t="s">
        <v>1228</v>
      </c>
      <c r="G224" s="7" t="s">
        <v>24</v>
      </c>
      <c r="H224" s="9" t="s">
        <v>372</v>
      </c>
      <c r="I224" s="9" t="s">
        <v>1108</v>
      </c>
      <c r="J224" s="7" t="s">
        <v>346</v>
      </c>
      <c r="K224" s="7" t="s">
        <v>553</v>
      </c>
      <c r="L224" s="15">
        <f t="shared" si="6"/>
        <v>2</v>
      </c>
      <c r="M224" s="15">
        <v>0</v>
      </c>
      <c r="N224" s="15">
        <f t="shared" si="7"/>
        <v>0</v>
      </c>
      <c r="O224" s="9" t="s">
        <v>1175</v>
      </c>
      <c r="P224" s="7">
        <v>1</v>
      </c>
    </row>
    <row r="225" spans="1:16" ht="30" x14ac:dyDescent="0.25">
      <c r="A225" s="23" t="s">
        <v>3</v>
      </c>
      <c r="B225" s="6" t="s">
        <v>455</v>
      </c>
      <c r="C225" s="6" t="s">
        <v>456</v>
      </c>
      <c r="D225" s="4" t="s">
        <v>143</v>
      </c>
      <c r="E225" s="5" t="s">
        <v>138</v>
      </c>
      <c r="F225" s="4" t="s">
        <v>1228</v>
      </c>
      <c r="G225" s="4" t="s">
        <v>25</v>
      </c>
      <c r="H225" s="6" t="s">
        <v>458</v>
      </c>
      <c r="I225" s="6" t="s">
        <v>451</v>
      </c>
      <c r="J225" s="4"/>
      <c r="K225" s="6" t="s">
        <v>552</v>
      </c>
      <c r="L225" s="13">
        <f t="shared" si="6"/>
        <v>4</v>
      </c>
      <c r="M225" s="14">
        <v>0</v>
      </c>
      <c r="N225" s="13">
        <f t="shared" si="7"/>
        <v>0</v>
      </c>
      <c r="O225" s="6"/>
      <c r="P225" s="4">
        <v>1</v>
      </c>
    </row>
    <row r="226" spans="1:16" ht="60" x14ac:dyDescent="0.25">
      <c r="A226" s="24" t="s">
        <v>3</v>
      </c>
      <c r="B226" s="9" t="s">
        <v>455</v>
      </c>
      <c r="C226" s="9" t="s">
        <v>456</v>
      </c>
      <c r="D226" s="7" t="s">
        <v>143</v>
      </c>
      <c r="E226" s="8" t="s">
        <v>138</v>
      </c>
      <c r="F226" s="7" t="s">
        <v>1228</v>
      </c>
      <c r="G226" s="7" t="s">
        <v>84</v>
      </c>
      <c r="H226" s="9" t="s">
        <v>457</v>
      </c>
      <c r="I226" s="9" t="s">
        <v>1111</v>
      </c>
      <c r="J226" s="7"/>
      <c r="K226" s="7" t="s">
        <v>552</v>
      </c>
      <c r="L226" s="15">
        <f t="shared" si="6"/>
        <v>4</v>
      </c>
      <c r="M226" s="15">
        <v>0</v>
      </c>
      <c r="N226" s="15">
        <f t="shared" si="7"/>
        <v>0</v>
      </c>
      <c r="O226" s="9"/>
      <c r="P226" s="7">
        <v>1</v>
      </c>
    </row>
    <row r="227" spans="1:16" ht="30" x14ac:dyDescent="0.25">
      <c r="A227" s="23" t="s">
        <v>3</v>
      </c>
      <c r="B227" s="6" t="s">
        <v>455</v>
      </c>
      <c r="C227" s="6" t="s">
        <v>456</v>
      </c>
      <c r="D227" s="4" t="s">
        <v>143</v>
      </c>
      <c r="E227" s="5" t="s">
        <v>138</v>
      </c>
      <c r="F227" s="4" t="s">
        <v>1228</v>
      </c>
      <c r="G227" s="4" t="s">
        <v>99</v>
      </c>
      <c r="H227" s="6" t="s">
        <v>459</v>
      </c>
      <c r="I227" s="6" t="s">
        <v>452</v>
      </c>
      <c r="J227" s="4"/>
      <c r="K227" s="6" t="s">
        <v>552</v>
      </c>
      <c r="L227" s="13">
        <f t="shared" si="6"/>
        <v>4</v>
      </c>
      <c r="M227" s="14">
        <v>0</v>
      </c>
      <c r="N227" s="13">
        <f t="shared" si="7"/>
        <v>0</v>
      </c>
      <c r="O227" s="6"/>
      <c r="P227" s="4">
        <v>1</v>
      </c>
    </row>
    <row r="228" spans="1:16" ht="45" x14ac:dyDescent="0.25">
      <c r="A228" s="24" t="s">
        <v>3</v>
      </c>
      <c r="B228" s="9" t="s">
        <v>455</v>
      </c>
      <c r="C228" s="9" t="s">
        <v>456</v>
      </c>
      <c r="D228" s="7" t="s">
        <v>143</v>
      </c>
      <c r="E228" s="8" t="s">
        <v>138</v>
      </c>
      <c r="F228" s="7" t="s">
        <v>1228</v>
      </c>
      <c r="G228" s="7" t="s">
        <v>109</v>
      </c>
      <c r="H228" s="9" t="s">
        <v>460</v>
      </c>
      <c r="I228" s="9" t="s">
        <v>491</v>
      </c>
      <c r="J228" s="7"/>
      <c r="K228" s="7" t="s">
        <v>552</v>
      </c>
      <c r="L228" s="15">
        <f t="shared" si="6"/>
        <v>4</v>
      </c>
      <c r="M228" s="15">
        <v>0</v>
      </c>
      <c r="N228" s="15">
        <f t="shared" si="7"/>
        <v>0</v>
      </c>
      <c r="O228" s="9"/>
      <c r="P228" s="7">
        <v>1</v>
      </c>
    </row>
    <row r="229" spans="1:16" ht="60" x14ac:dyDescent="0.25">
      <c r="A229" s="23" t="s">
        <v>3</v>
      </c>
      <c r="B229" s="6" t="s">
        <v>455</v>
      </c>
      <c r="C229" s="6" t="s">
        <v>456</v>
      </c>
      <c r="D229" s="4" t="s">
        <v>143</v>
      </c>
      <c r="E229" s="5" t="s">
        <v>138</v>
      </c>
      <c r="F229" s="4" t="s">
        <v>1228</v>
      </c>
      <c r="G229" s="4" t="s">
        <v>114</v>
      </c>
      <c r="H229" s="6" t="s">
        <v>461</v>
      </c>
      <c r="I229" s="6" t="s">
        <v>492</v>
      </c>
      <c r="J229" s="4"/>
      <c r="K229" s="6" t="s">
        <v>552</v>
      </c>
      <c r="L229" s="13">
        <f t="shared" si="6"/>
        <v>4</v>
      </c>
      <c r="M229" s="14">
        <v>0</v>
      </c>
      <c r="N229" s="13">
        <f t="shared" si="7"/>
        <v>0</v>
      </c>
      <c r="O229" s="6"/>
      <c r="P229" s="4">
        <v>1</v>
      </c>
    </row>
    <row r="230" spans="1:16" ht="45" x14ac:dyDescent="0.25">
      <c r="A230" s="24" t="s">
        <v>3</v>
      </c>
      <c r="B230" s="9" t="s">
        <v>455</v>
      </c>
      <c r="C230" s="9" t="s">
        <v>456</v>
      </c>
      <c r="D230" s="7" t="s">
        <v>143</v>
      </c>
      <c r="E230" s="8" t="s">
        <v>138</v>
      </c>
      <c r="F230" s="7" t="s">
        <v>1228</v>
      </c>
      <c r="G230" s="7" t="s">
        <v>531</v>
      </c>
      <c r="H230" s="9" t="s">
        <v>462</v>
      </c>
      <c r="I230" s="9" t="s">
        <v>453</v>
      </c>
      <c r="J230" s="7"/>
      <c r="K230" s="7" t="s">
        <v>552</v>
      </c>
      <c r="L230" s="15">
        <f t="shared" si="6"/>
        <v>4</v>
      </c>
      <c r="M230" s="15">
        <v>0</v>
      </c>
      <c r="N230" s="15">
        <f t="shared" si="7"/>
        <v>0</v>
      </c>
      <c r="O230" s="9"/>
      <c r="P230" s="7">
        <v>1</v>
      </c>
    </row>
    <row r="231" spans="1:16" ht="30" x14ac:dyDescent="0.25">
      <c r="A231" s="23" t="s">
        <v>3</v>
      </c>
      <c r="B231" s="6" t="s">
        <v>455</v>
      </c>
      <c r="C231" s="6" t="s">
        <v>456</v>
      </c>
      <c r="D231" s="4" t="s">
        <v>143</v>
      </c>
      <c r="E231" s="5" t="s">
        <v>138</v>
      </c>
      <c r="F231" s="4" t="s">
        <v>1228</v>
      </c>
      <c r="G231" s="4" t="s">
        <v>532</v>
      </c>
      <c r="H231" s="6" t="s">
        <v>463</v>
      </c>
      <c r="I231" s="6" t="s">
        <v>454</v>
      </c>
      <c r="J231" s="4"/>
      <c r="K231" s="6" t="s">
        <v>552</v>
      </c>
      <c r="L231" s="13">
        <f t="shared" si="6"/>
        <v>4</v>
      </c>
      <c r="M231" s="14">
        <v>0</v>
      </c>
      <c r="N231" s="13">
        <f t="shared" si="7"/>
        <v>0</v>
      </c>
      <c r="O231" s="6"/>
      <c r="P231" s="4">
        <v>1</v>
      </c>
    </row>
    <row r="232" spans="1:16" ht="45" x14ac:dyDescent="0.25">
      <c r="A232" s="24" t="s">
        <v>3</v>
      </c>
      <c r="B232" s="9" t="s">
        <v>455</v>
      </c>
      <c r="C232" s="9" t="s">
        <v>456</v>
      </c>
      <c r="D232" s="7" t="s">
        <v>143</v>
      </c>
      <c r="E232" s="8" t="s">
        <v>138</v>
      </c>
      <c r="F232" s="7" t="s">
        <v>1228</v>
      </c>
      <c r="G232" s="7" t="s">
        <v>533</v>
      </c>
      <c r="H232" s="9" t="s">
        <v>495</v>
      </c>
      <c r="I232" s="9" t="s">
        <v>510</v>
      </c>
      <c r="J232" s="7"/>
      <c r="K232" s="7" t="s">
        <v>552</v>
      </c>
      <c r="L232" s="15">
        <f t="shared" si="6"/>
        <v>4</v>
      </c>
      <c r="M232" s="15">
        <v>0</v>
      </c>
      <c r="N232" s="15">
        <f t="shared" si="7"/>
        <v>0</v>
      </c>
      <c r="O232" s="9"/>
      <c r="P232" s="7">
        <v>1</v>
      </c>
    </row>
    <row r="233" spans="1:16" ht="60" x14ac:dyDescent="0.25">
      <c r="A233" s="23" t="s">
        <v>3</v>
      </c>
      <c r="B233" s="6" t="s">
        <v>455</v>
      </c>
      <c r="C233" s="6" t="s">
        <v>456</v>
      </c>
      <c r="D233" s="4" t="s">
        <v>143</v>
      </c>
      <c r="E233" s="5" t="s">
        <v>138</v>
      </c>
      <c r="F233" s="4" t="s">
        <v>1228</v>
      </c>
      <c r="G233" s="4" t="s">
        <v>534</v>
      </c>
      <c r="H233" s="6" t="s">
        <v>464</v>
      </c>
      <c r="I233" s="6" t="s">
        <v>826</v>
      </c>
      <c r="J233" s="4"/>
      <c r="K233" s="6" t="s">
        <v>552</v>
      </c>
      <c r="L233" s="13">
        <f t="shared" si="6"/>
        <v>4</v>
      </c>
      <c r="M233" s="14">
        <v>0</v>
      </c>
      <c r="N233" s="13">
        <f t="shared" si="7"/>
        <v>0</v>
      </c>
      <c r="O233" s="6" t="s">
        <v>1174</v>
      </c>
      <c r="P233" s="4">
        <v>1</v>
      </c>
    </row>
    <row r="234" spans="1:16" ht="60" x14ac:dyDescent="0.25">
      <c r="A234" s="24" t="s">
        <v>3</v>
      </c>
      <c r="B234" s="9" t="s">
        <v>455</v>
      </c>
      <c r="C234" s="9" t="s">
        <v>456</v>
      </c>
      <c r="D234" s="7" t="s">
        <v>143</v>
      </c>
      <c r="E234" s="8" t="s">
        <v>138</v>
      </c>
      <c r="F234" s="7" t="s">
        <v>1228</v>
      </c>
      <c r="G234" s="7" t="s">
        <v>535</v>
      </c>
      <c r="H234" s="9" t="s">
        <v>471</v>
      </c>
      <c r="I234" s="9" t="s">
        <v>1109</v>
      </c>
      <c r="J234" s="7"/>
      <c r="K234" s="7" t="s">
        <v>552</v>
      </c>
      <c r="L234" s="15">
        <f t="shared" si="6"/>
        <v>4</v>
      </c>
      <c r="M234" s="15">
        <v>0</v>
      </c>
      <c r="N234" s="15">
        <f t="shared" si="7"/>
        <v>0</v>
      </c>
      <c r="O234" s="9"/>
      <c r="P234" s="7">
        <v>1</v>
      </c>
    </row>
    <row r="235" spans="1:16" ht="45" x14ac:dyDescent="0.25">
      <c r="A235" s="23" t="s">
        <v>3</v>
      </c>
      <c r="B235" s="6" t="s">
        <v>455</v>
      </c>
      <c r="C235" s="6" t="s">
        <v>456</v>
      </c>
      <c r="D235" s="4" t="s">
        <v>143</v>
      </c>
      <c r="E235" s="5" t="s">
        <v>138</v>
      </c>
      <c r="F235" s="4" t="s">
        <v>1228</v>
      </c>
      <c r="G235" s="4" t="s">
        <v>536</v>
      </c>
      <c r="H235" s="6" t="s">
        <v>472</v>
      </c>
      <c r="I235" s="6" t="s">
        <v>1110</v>
      </c>
      <c r="J235" s="4"/>
      <c r="K235" s="6" t="s">
        <v>552</v>
      </c>
      <c r="L235" s="13">
        <f t="shared" si="6"/>
        <v>4</v>
      </c>
      <c r="M235" s="14">
        <v>0</v>
      </c>
      <c r="N235" s="13">
        <f t="shared" si="7"/>
        <v>0</v>
      </c>
      <c r="O235" s="6"/>
      <c r="P235" s="4">
        <v>1</v>
      </c>
    </row>
    <row r="236" spans="1:16" ht="45" x14ac:dyDescent="0.25">
      <c r="A236" s="24" t="s">
        <v>3</v>
      </c>
      <c r="B236" s="9" t="s">
        <v>455</v>
      </c>
      <c r="C236" s="9" t="s">
        <v>456</v>
      </c>
      <c r="D236" s="7" t="s">
        <v>143</v>
      </c>
      <c r="E236" s="8" t="s">
        <v>138</v>
      </c>
      <c r="F236" s="7" t="s">
        <v>1228</v>
      </c>
      <c r="G236" s="7" t="s">
        <v>537</v>
      </c>
      <c r="H236" s="9" t="s">
        <v>473</v>
      </c>
      <c r="I236" s="9" t="s">
        <v>468</v>
      </c>
      <c r="J236" s="7"/>
      <c r="K236" s="7" t="s">
        <v>552</v>
      </c>
      <c r="L236" s="15">
        <f t="shared" si="6"/>
        <v>4</v>
      </c>
      <c r="M236" s="15">
        <v>0</v>
      </c>
      <c r="N236" s="15">
        <f t="shared" si="7"/>
        <v>0</v>
      </c>
      <c r="O236" s="9"/>
      <c r="P236" s="7">
        <v>1</v>
      </c>
    </row>
    <row r="237" spans="1:16" ht="75" x14ac:dyDescent="0.25">
      <c r="A237" s="23" t="s">
        <v>3</v>
      </c>
      <c r="B237" s="6" t="s">
        <v>455</v>
      </c>
      <c r="C237" s="6" t="s">
        <v>456</v>
      </c>
      <c r="D237" s="4" t="s">
        <v>143</v>
      </c>
      <c r="E237" s="5" t="s">
        <v>138</v>
      </c>
      <c r="F237" s="4" t="s">
        <v>1228</v>
      </c>
      <c r="G237" s="4" t="s">
        <v>538</v>
      </c>
      <c r="H237" s="6" t="s">
        <v>494</v>
      </c>
      <c r="I237" s="6" t="s">
        <v>493</v>
      </c>
      <c r="J237" s="4"/>
      <c r="K237" s="6" t="s">
        <v>552</v>
      </c>
      <c r="L237" s="13">
        <f t="shared" si="6"/>
        <v>4</v>
      </c>
      <c r="M237" s="14">
        <v>0</v>
      </c>
      <c r="N237" s="13">
        <f t="shared" si="7"/>
        <v>0</v>
      </c>
      <c r="O237" s="6"/>
      <c r="P237" s="4">
        <v>1</v>
      </c>
    </row>
    <row r="238" spans="1:16" ht="45" x14ac:dyDescent="0.25">
      <c r="A238" s="24" t="s">
        <v>3</v>
      </c>
      <c r="B238" s="9" t="s">
        <v>455</v>
      </c>
      <c r="C238" s="9" t="s">
        <v>456</v>
      </c>
      <c r="D238" s="7" t="s">
        <v>143</v>
      </c>
      <c r="E238" s="8" t="s">
        <v>138</v>
      </c>
      <c r="F238" s="7" t="s">
        <v>1228</v>
      </c>
      <c r="G238" s="7" t="s">
        <v>539</v>
      </c>
      <c r="H238" s="9" t="s">
        <v>474</v>
      </c>
      <c r="I238" s="9" t="s">
        <v>469</v>
      </c>
      <c r="J238" s="7"/>
      <c r="K238" s="7" t="s">
        <v>552</v>
      </c>
      <c r="L238" s="15">
        <f t="shared" si="6"/>
        <v>4</v>
      </c>
      <c r="M238" s="15">
        <v>0</v>
      </c>
      <c r="N238" s="15">
        <f t="shared" si="7"/>
        <v>0</v>
      </c>
      <c r="O238" s="9"/>
      <c r="P238" s="7">
        <v>1</v>
      </c>
    </row>
    <row r="239" spans="1:16" ht="45" x14ac:dyDescent="0.25">
      <c r="A239" s="23" t="s">
        <v>3</v>
      </c>
      <c r="B239" s="6" t="s">
        <v>455</v>
      </c>
      <c r="C239" s="6" t="s">
        <v>456</v>
      </c>
      <c r="D239" s="4" t="s">
        <v>143</v>
      </c>
      <c r="E239" s="5" t="s">
        <v>138</v>
      </c>
      <c r="F239" s="4" t="s">
        <v>1228</v>
      </c>
      <c r="G239" s="4" t="s">
        <v>540</v>
      </c>
      <c r="H239" s="6" t="s">
        <v>475</v>
      </c>
      <c r="I239" s="6" t="s">
        <v>470</v>
      </c>
      <c r="J239" s="4"/>
      <c r="K239" s="6" t="s">
        <v>552</v>
      </c>
      <c r="L239" s="13">
        <f t="shared" si="6"/>
        <v>4</v>
      </c>
      <c r="M239" s="14">
        <v>0</v>
      </c>
      <c r="N239" s="13">
        <f t="shared" si="7"/>
        <v>0</v>
      </c>
      <c r="O239" s="6"/>
      <c r="P239" s="4">
        <v>1</v>
      </c>
    </row>
    <row r="240" spans="1:16" ht="30" x14ac:dyDescent="0.25">
      <c r="A240" s="24" t="s">
        <v>3</v>
      </c>
      <c r="B240" s="9" t="s">
        <v>455</v>
      </c>
      <c r="C240" s="9" t="s">
        <v>456</v>
      </c>
      <c r="D240" s="7" t="s">
        <v>143</v>
      </c>
      <c r="E240" s="8" t="s">
        <v>138</v>
      </c>
      <c r="F240" s="7" t="s">
        <v>1228</v>
      </c>
      <c r="G240" s="7" t="s">
        <v>541</v>
      </c>
      <c r="H240" s="9" t="s">
        <v>476</v>
      </c>
      <c r="I240" s="9" t="s">
        <v>496</v>
      </c>
      <c r="J240" s="7"/>
      <c r="K240" s="7" t="s">
        <v>552</v>
      </c>
      <c r="L240" s="15">
        <f t="shared" si="6"/>
        <v>4</v>
      </c>
      <c r="M240" s="15">
        <v>0</v>
      </c>
      <c r="N240" s="15">
        <f t="shared" si="7"/>
        <v>0</v>
      </c>
      <c r="O240" s="9"/>
      <c r="P240" s="7">
        <v>1</v>
      </c>
    </row>
    <row r="241" spans="1:16" ht="45" x14ac:dyDescent="0.25">
      <c r="A241" s="23" t="s">
        <v>3</v>
      </c>
      <c r="B241" s="6" t="s">
        <v>455</v>
      </c>
      <c r="C241" s="6" t="s">
        <v>456</v>
      </c>
      <c r="D241" s="4" t="s">
        <v>143</v>
      </c>
      <c r="E241" s="5" t="s">
        <v>138</v>
      </c>
      <c r="F241" s="4" t="s">
        <v>1228</v>
      </c>
      <c r="G241" s="4" t="s">
        <v>542</v>
      </c>
      <c r="H241" s="6" t="s">
        <v>498</v>
      </c>
      <c r="I241" s="6" t="s">
        <v>497</v>
      </c>
      <c r="J241" s="4"/>
      <c r="K241" s="6" t="s">
        <v>552</v>
      </c>
      <c r="L241" s="13">
        <f t="shared" si="6"/>
        <v>4</v>
      </c>
      <c r="M241" s="14">
        <v>0</v>
      </c>
      <c r="N241" s="13">
        <f t="shared" si="7"/>
        <v>0</v>
      </c>
      <c r="O241" s="6"/>
      <c r="P241" s="4">
        <v>1</v>
      </c>
    </row>
    <row r="242" spans="1:16" ht="60" x14ac:dyDescent="0.25">
      <c r="A242" s="24" t="s">
        <v>3</v>
      </c>
      <c r="B242" s="9" t="s">
        <v>455</v>
      </c>
      <c r="C242" s="9" t="s">
        <v>517</v>
      </c>
      <c r="D242" s="7" t="s">
        <v>143</v>
      </c>
      <c r="E242" s="8" t="s">
        <v>138</v>
      </c>
      <c r="F242" s="7" t="s">
        <v>1228</v>
      </c>
      <c r="G242" s="7" t="s">
        <v>543</v>
      </c>
      <c r="H242" s="9" t="s">
        <v>519</v>
      </c>
      <c r="I242" s="9" t="s">
        <v>511</v>
      </c>
      <c r="J242" s="7"/>
      <c r="K242" s="7" t="s">
        <v>552</v>
      </c>
      <c r="L242" s="15">
        <f t="shared" si="6"/>
        <v>4</v>
      </c>
      <c r="M242" s="15">
        <v>0</v>
      </c>
      <c r="N242" s="15">
        <f t="shared" si="7"/>
        <v>0</v>
      </c>
      <c r="O242" s="9"/>
      <c r="P242" s="7">
        <v>1</v>
      </c>
    </row>
    <row r="243" spans="1:16" ht="45" x14ac:dyDescent="0.25">
      <c r="A243" s="23" t="s">
        <v>3</v>
      </c>
      <c r="B243" s="6" t="s">
        <v>455</v>
      </c>
      <c r="C243" s="6" t="s">
        <v>517</v>
      </c>
      <c r="D243" s="4" t="s">
        <v>143</v>
      </c>
      <c r="E243" s="5" t="s">
        <v>138</v>
      </c>
      <c r="F243" s="4" t="s">
        <v>1228</v>
      </c>
      <c r="G243" s="4" t="s">
        <v>544</v>
      </c>
      <c r="H243" s="6" t="s">
        <v>520</v>
      </c>
      <c r="I243" s="6" t="s">
        <v>518</v>
      </c>
      <c r="J243" s="4"/>
      <c r="K243" s="6" t="s">
        <v>552</v>
      </c>
      <c r="L243" s="13">
        <f t="shared" si="6"/>
        <v>4</v>
      </c>
      <c r="M243" s="14">
        <v>0</v>
      </c>
      <c r="N243" s="13">
        <f t="shared" si="7"/>
        <v>0</v>
      </c>
      <c r="O243" s="6"/>
      <c r="P243" s="4">
        <v>1</v>
      </c>
    </row>
    <row r="244" spans="1:16" ht="30" x14ac:dyDescent="0.25">
      <c r="A244" s="24" t="s">
        <v>3</v>
      </c>
      <c r="B244" s="9" t="s">
        <v>455</v>
      </c>
      <c r="C244" s="9" t="s">
        <v>517</v>
      </c>
      <c r="D244" s="7" t="s">
        <v>143</v>
      </c>
      <c r="E244" s="8" t="s">
        <v>138</v>
      </c>
      <c r="F244" s="7" t="s">
        <v>1228</v>
      </c>
      <c r="G244" s="7" t="s">
        <v>545</v>
      </c>
      <c r="H244" s="9" t="s">
        <v>521</v>
      </c>
      <c r="I244" s="9" t="s">
        <v>512</v>
      </c>
      <c r="J244" s="7"/>
      <c r="K244" s="7" t="s">
        <v>552</v>
      </c>
      <c r="L244" s="15">
        <f t="shared" si="6"/>
        <v>4</v>
      </c>
      <c r="M244" s="15">
        <v>0</v>
      </c>
      <c r="N244" s="15">
        <f t="shared" si="7"/>
        <v>0</v>
      </c>
      <c r="O244" s="9"/>
      <c r="P244" s="7">
        <v>1</v>
      </c>
    </row>
    <row r="245" spans="1:16" ht="30" x14ac:dyDescent="0.25">
      <c r="A245" s="23" t="s">
        <v>3</v>
      </c>
      <c r="B245" s="6" t="s">
        <v>455</v>
      </c>
      <c r="C245" s="6" t="s">
        <v>517</v>
      </c>
      <c r="D245" s="4" t="s">
        <v>143</v>
      </c>
      <c r="E245" s="5" t="s">
        <v>138</v>
      </c>
      <c r="F245" s="4" t="s">
        <v>1228</v>
      </c>
      <c r="G245" s="4" t="s">
        <v>546</v>
      </c>
      <c r="H245" s="6" t="s">
        <v>522</v>
      </c>
      <c r="I245" s="6" t="s">
        <v>513</v>
      </c>
      <c r="J245" s="4"/>
      <c r="K245" s="6" t="s">
        <v>552</v>
      </c>
      <c r="L245" s="13">
        <f t="shared" si="6"/>
        <v>4</v>
      </c>
      <c r="M245" s="14">
        <v>0</v>
      </c>
      <c r="N245" s="13">
        <f t="shared" si="7"/>
        <v>0</v>
      </c>
      <c r="O245" s="6"/>
      <c r="P245" s="4">
        <v>1</v>
      </c>
    </row>
    <row r="246" spans="1:16" ht="30" x14ac:dyDescent="0.25">
      <c r="A246" s="24" t="s">
        <v>3</v>
      </c>
      <c r="B246" s="9" t="s">
        <v>455</v>
      </c>
      <c r="C246" s="9" t="s">
        <v>517</v>
      </c>
      <c r="D246" s="7" t="s">
        <v>143</v>
      </c>
      <c r="E246" s="8" t="s">
        <v>138</v>
      </c>
      <c r="F246" s="7" t="s">
        <v>1228</v>
      </c>
      <c r="G246" s="7" t="s">
        <v>547</v>
      </c>
      <c r="H246" s="9" t="s">
        <v>523</v>
      </c>
      <c r="I246" s="9" t="s">
        <v>514</v>
      </c>
      <c r="J246" s="7"/>
      <c r="K246" s="7" t="s">
        <v>552</v>
      </c>
      <c r="L246" s="15">
        <f t="shared" si="6"/>
        <v>4</v>
      </c>
      <c r="M246" s="15">
        <v>0</v>
      </c>
      <c r="N246" s="15">
        <f t="shared" si="7"/>
        <v>0</v>
      </c>
      <c r="O246" s="9"/>
      <c r="P246" s="7">
        <v>1</v>
      </c>
    </row>
    <row r="247" spans="1:16" ht="30" x14ac:dyDescent="0.25">
      <c r="A247" s="23" t="s">
        <v>3</v>
      </c>
      <c r="B247" s="6" t="s">
        <v>455</v>
      </c>
      <c r="C247" s="6" t="s">
        <v>517</v>
      </c>
      <c r="D247" s="4" t="s">
        <v>143</v>
      </c>
      <c r="E247" s="5" t="s">
        <v>138</v>
      </c>
      <c r="F247" s="4" t="s">
        <v>1228</v>
      </c>
      <c r="G247" s="4" t="s">
        <v>548</v>
      </c>
      <c r="H247" s="6" t="s">
        <v>524</v>
      </c>
      <c r="I247" s="6" t="s">
        <v>515</v>
      </c>
      <c r="J247" s="4"/>
      <c r="K247" s="6" t="s">
        <v>552</v>
      </c>
      <c r="L247" s="13">
        <f t="shared" si="6"/>
        <v>4</v>
      </c>
      <c r="M247" s="14">
        <v>0</v>
      </c>
      <c r="N247" s="13">
        <f t="shared" si="7"/>
        <v>0</v>
      </c>
      <c r="O247" s="6"/>
      <c r="P247" s="4">
        <v>1</v>
      </c>
    </row>
    <row r="248" spans="1:16" x14ac:dyDescent="0.25">
      <c r="A248" s="24" t="s">
        <v>3</v>
      </c>
      <c r="B248" s="9" t="s">
        <v>455</v>
      </c>
      <c r="C248" s="9" t="s">
        <v>517</v>
      </c>
      <c r="D248" s="7" t="s">
        <v>143</v>
      </c>
      <c r="E248" s="8" t="s">
        <v>138</v>
      </c>
      <c r="F248" s="7" t="s">
        <v>1228</v>
      </c>
      <c r="G248" s="7" t="s">
        <v>549</v>
      </c>
      <c r="H248" s="9" t="s">
        <v>525</v>
      </c>
      <c r="I248" s="9" t="s">
        <v>516</v>
      </c>
      <c r="J248" s="7"/>
      <c r="K248" s="7" t="s">
        <v>552</v>
      </c>
      <c r="L248" s="15">
        <f t="shared" si="6"/>
        <v>4</v>
      </c>
      <c r="M248" s="15">
        <v>0</v>
      </c>
      <c r="N248" s="15">
        <f t="shared" si="7"/>
        <v>0</v>
      </c>
      <c r="O248" s="9"/>
      <c r="P248" s="7">
        <v>1</v>
      </c>
    </row>
    <row r="249" spans="1:16" ht="30" x14ac:dyDescent="0.25">
      <c r="A249" s="23" t="s">
        <v>3</v>
      </c>
      <c r="B249" s="6" t="s">
        <v>455</v>
      </c>
      <c r="C249" s="6" t="s">
        <v>517</v>
      </c>
      <c r="D249" s="4" t="s">
        <v>143</v>
      </c>
      <c r="E249" s="5" t="s">
        <v>138</v>
      </c>
      <c r="F249" s="4" t="s">
        <v>1228</v>
      </c>
      <c r="G249" s="4" t="s">
        <v>550</v>
      </c>
      <c r="H249" s="6" t="s">
        <v>754</v>
      </c>
      <c r="I249" s="6" t="s">
        <v>753</v>
      </c>
      <c r="J249" s="4"/>
      <c r="K249" s="6" t="s">
        <v>552</v>
      </c>
      <c r="L249" s="13">
        <f t="shared" si="6"/>
        <v>4</v>
      </c>
      <c r="M249" s="14">
        <v>0</v>
      </c>
      <c r="N249" s="13">
        <f t="shared" si="7"/>
        <v>0</v>
      </c>
      <c r="O249" s="6"/>
      <c r="P249" s="4">
        <v>1</v>
      </c>
    </row>
    <row r="250" spans="1:16" ht="45" x14ac:dyDescent="0.25">
      <c r="A250" s="24" t="s">
        <v>3</v>
      </c>
      <c r="B250" s="9" t="s">
        <v>455</v>
      </c>
      <c r="C250" s="9" t="s">
        <v>517</v>
      </c>
      <c r="D250" s="7" t="s">
        <v>143</v>
      </c>
      <c r="E250" s="8" t="s">
        <v>138</v>
      </c>
      <c r="F250" s="7" t="s">
        <v>1228</v>
      </c>
      <c r="G250" s="7" t="s">
        <v>751</v>
      </c>
      <c r="H250" s="9" t="s">
        <v>755</v>
      </c>
      <c r="I250" s="9" t="s">
        <v>752</v>
      </c>
      <c r="J250" s="7"/>
      <c r="K250" s="7" t="s">
        <v>552</v>
      </c>
      <c r="L250" s="15">
        <f t="shared" si="6"/>
        <v>4</v>
      </c>
      <c r="M250" s="15">
        <v>0</v>
      </c>
      <c r="N250" s="15">
        <f t="shared" si="7"/>
        <v>0</v>
      </c>
      <c r="O250" s="9"/>
      <c r="P250" s="7">
        <v>1</v>
      </c>
    </row>
    <row r="251" spans="1:16" x14ac:dyDescent="0.25">
      <c r="A251" s="23" t="s">
        <v>3</v>
      </c>
      <c r="B251" s="6" t="s">
        <v>455</v>
      </c>
      <c r="C251" s="6" t="s">
        <v>517</v>
      </c>
      <c r="D251" s="4" t="s">
        <v>143</v>
      </c>
      <c r="E251" s="5" t="s">
        <v>138</v>
      </c>
      <c r="F251" s="4" t="s">
        <v>1228</v>
      </c>
      <c r="G251" s="4" t="s">
        <v>1136</v>
      </c>
      <c r="H251" s="6" t="s">
        <v>1137</v>
      </c>
      <c r="I251" s="6" t="s">
        <v>1138</v>
      </c>
      <c r="J251" s="4"/>
      <c r="K251" s="6" t="s">
        <v>552</v>
      </c>
      <c r="L251" s="13">
        <f t="shared" si="6"/>
        <v>4</v>
      </c>
      <c r="M251" s="14">
        <v>0</v>
      </c>
      <c r="N251" s="13">
        <f t="shared" si="7"/>
        <v>0</v>
      </c>
      <c r="O251" s="6"/>
      <c r="P251" s="4">
        <v>1</v>
      </c>
    </row>
    <row r="252" spans="1:16" ht="30" x14ac:dyDescent="0.25">
      <c r="A252" s="24" t="s">
        <v>3</v>
      </c>
      <c r="B252" s="9" t="s">
        <v>455</v>
      </c>
      <c r="C252" s="9" t="s">
        <v>517</v>
      </c>
      <c r="D252" s="7" t="s">
        <v>143</v>
      </c>
      <c r="E252" s="8" t="s">
        <v>138</v>
      </c>
      <c r="F252" s="7" t="s">
        <v>1228</v>
      </c>
      <c r="G252" s="7" t="s">
        <v>1139</v>
      </c>
      <c r="H252" s="9" t="s">
        <v>1140</v>
      </c>
      <c r="I252" s="9" t="s">
        <v>1141</v>
      </c>
      <c r="J252" s="7"/>
      <c r="K252" s="7" t="s">
        <v>552</v>
      </c>
      <c r="L252" s="15">
        <f t="shared" si="6"/>
        <v>4</v>
      </c>
      <c r="M252" s="15">
        <v>0</v>
      </c>
      <c r="N252" s="15">
        <f t="shared" si="7"/>
        <v>0</v>
      </c>
      <c r="O252" s="9"/>
      <c r="P252" s="7">
        <v>1</v>
      </c>
    </row>
    <row r="253" spans="1:16" ht="60" x14ac:dyDescent="0.25">
      <c r="A253" s="23" t="s">
        <v>3</v>
      </c>
      <c r="B253" s="6" t="s">
        <v>65</v>
      </c>
      <c r="C253" s="6" t="s">
        <v>142</v>
      </c>
      <c r="D253" s="4" t="s">
        <v>146</v>
      </c>
      <c r="E253" s="5" t="s">
        <v>48</v>
      </c>
      <c r="F253" s="4" t="s">
        <v>1228</v>
      </c>
      <c r="G253" s="4" t="s">
        <v>33</v>
      </c>
      <c r="H253" s="6" t="s">
        <v>819</v>
      </c>
      <c r="I253" s="6" t="s">
        <v>843</v>
      </c>
      <c r="J253" s="4"/>
      <c r="K253" s="6" t="s">
        <v>552</v>
      </c>
      <c r="L253" s="13">
        <f t="shared" si="6"/>
        <v>4</v>
      </c>
      <c r="M253" s="14">
        <v>0</v>
      </c>
      <c r="N253" s="13">
        <f t="shared" si="7"/>
        <v>0</v>
      </c>
      <c r="O253" s="6"/>
      <c r="P253" s="4">
        <v>1</v>
      </c>
    </row>
    <row r="254" spans="1:16" ht="75" x14ac:dyDescent="0.25">
      <c r="A254" s="24" t="s">
        <v>629</v>
      </c>
      <c r="B254" s="9" t="s">
        <v>630</v>
      </c>
      <c r="C254" s="9" t="s">
        <v>561</v>
      </c>
      <c r="D254" s="7" t="s">
        <v>143</v>
      </c>
      <c r="E254" s="8" t="s">
        <v>138</v>
      </c>
      <c r="F254" s="7" t="s">
        <v>1225</v>
      </c>
      <c r="G254" s="7" t="s">
        <v>688</v>
      </c>
      <c r="H254" s="9" t="s">
        <v>630</v>
      </c>
      <c r="I254" s="9" t="s">
        <v>631</v>
      </c>
      <c r="J254" s="7"/>
      <c r="K254" s="7" t="s">
        <v>552</v>
      </c>
      <c r="L254" s="15">
        <f t="shared" si="6"/>
        <v>4</v>
      </c>
      <c r="M254" s="15">
        <v>0</v>
      </c>
      <c r="N254" s="15">
        <f t="shared" si="7"/>
        <v>0</v>
      </c>
      <c r="O254" s="9"/>
      <c r="P254" s="7">
        <v>1</v>
      </c>
    </row>
    <row r="255" spans="1:16" ht="60" x14ac:dyDescent="0.25">
      <c r="A255" s="23" t="s">
        <v>629</v>
      </c>
      <c r="B255" s="6" t="s">
        <v>632</v>
      </c>
      <c r="C255" s="6" t="s">
        <v>561</v>
      </c>
      <c r="D255" s="4" t="s">
        <v>143</v>
      </c>
      <c r="E255" s="5" t="s">
        <v>138</v>
      </c>
      <c r="F255" s="4" t="s">
        <v>1225</v>
      </c>
      <c r="G255" s="4" t="s">
        <v>689</v>
      </c>
      <c r="H255" s="6" t="s">
        <v>632</v>
      </c>
      <c r="I255" s="6" t="s">
        <v>633</v>
      </c>
      <c r="J255" s="4"/>
      <c r="K255" s="6" t="s">
        <v>552</v>
      </c>
      <c r="L255" s="13">
        <f t="shared" si="6"/>
        <v>4</v>
      </c>
      <c r="M255" s="14">
        <v>0</v>
      </c>
      <c r="N255" s="13">
        <f t="shared" si="7"/>
        <v>0</v>
      </c>
      <c r="O255" s="6"/>
      <c r="P255" s="4">
        <v>1</v>
      </c>
    </row>
    <row r="256" spans="1:16" ht="75" x14ac:dyDescent="0.25">
      <c r="A256" s="24" t="s">
        <v>634</v>
      </c>
      <c r="B256" s="9" t="s">
        <v>635</v>
      </c>
      <c r="C256" s="9" t="s">
        <v>561</v>
      </c>
      <c r="D256" s="7" t="s">
        <v>143</v>
      </c>
      <c r="E256" s="8" t="s">
        <v>138</v>
      </c>
      <c r="F256" s="7" t="s">
        <v>1225</v>
      </c>
      <c r="G256" s="7" t="s">
        <v>690</v>
      </c>
      <c r="H256" s="9" t="s">
        <v>635</v>
      </c>
      <c r="I256" s="9" t="s">
        <v>713</v>
      </c>
      <c r="J256" s="7"/>
      <c r="K256" s="7" t="s">
        <v>552</v>
      </c>
      <c r="L256" s="15">
        <f t="shared" si="6"/>
        <v>4</v>
      </c>
      <c r="M256" s="15">
        <v>0</v>
      </c>
      <c r="N256" s="15">
        <f t="shared" si="7"/>
        <v>0</v>
      </c>
      <c r="O256" s="9"/>
      <c r="P256" s="7">
        <v>1</v>
      </c>
    </row>
    <row r="257" spans="1:16" ht="105" x14ac:dyDescent="0.25">
      <c r="A257" s="23" t="s">
        <v>636</v>
      </c>
      <c r="B257" s="6" t="s">
        <v>641</v>
      </c>
      <c r="C257" s="6" t="s">
        <v>561</v>
      </c>
      <c r="D257" s="4" t="s">
        <v>143</v>
      </c>
      <c r="E257" s="5" t="s">
        <v>138</v>
      </c>
      <c r="F257" s="4" t="s">
        <v>1225</v>
      </c>
      <c r="G257" s="4" t="s">
        <v>693</v>
      </c>
      <c r="H257" s="6" t="s">
        <v>641</v>
      </c>
      <c r="I257" s="6" t="s">
        <v>642</v>
      </c>
      <c r="J257" s="4"/>
      <c r="K257" s="6" t="s">
        <v>552</v>
      </c>
      <c r="L257" s="13">
        <f t="shared" si="6"/>
        <v>4</v>
      </c>
      <c r="M257" s="14">
        <v>0</v>
      </c>
      <c r="N257" s="13">
        <f t="shared" si="7"/>
        <v>0</v>
      </c>
      <c r="O257" s="6"/>
      <c r="P257" s="4">
        <v>1</v>
      </c>
    </row>
    <row r="258" spans="1:16" ht="90" x14ac:dyDescent="0.25">
      <c r="A258" s="24" t="s">
        <v>636</v>
      </c>
      <c r="B258" s="9" t="s">
        <v>640</v>
      </c>
      <c r="C258" s="9" t="s">
        <v>561</v>
      </c>
      <c r="D258" s="7" t="s">
        <v>143</v>
      </c>
      <c r="E258" s="8" t="s">
        <v>138</v>
      </c>
      <c r="F258" s="7" t="s">
        <v>1225</v>
      </c>
      <c r="G258" s="7" t="s">
        <v>694</v>
      </c>
      <c r="H258" s="9" t="s">
        <v>640</v>
      </c>
      <c r="I258" s="9" t="s">
        <v>1040</v>
      </c>
      <c r="J258" s="7"/>
      <c r="K258" s="7" t="s">
        <v>552</v>
      </c>
      <c r="L258" s="15">
        <f t="shared" si="6"/>
        <v>4</v>
      </c>
      <c r="M258" s="15">
        <v>0</v>
      </c>
      <c r="N258" s="15">
        <f t="shared" si="7"/>
        <v>0</v>
      </c>
      <c r="O258" s="9"/>
      <c r="P258" s="7">
        <v>1</v>
      </c>
    </row>
    <row r="259" spans="1:16" ht="60" x14ac:dyDescent="0.25">
      <c r="A259" s="23" t="s">
        <v>636</v>
      </c>
      <c r="B259" s="6" t="s">
        <v>643</v>
      </c>
      <c r="C259" s="6" t="s">
        <v>561</v>
      </c>
      <c r="D259" s="4" t="s">
        <v>143</v>
      </c>
      <c r="E259" s="5" t="s">
        <v>138</v>
      </c>
      <c r="F259" s="4" t="s">
        <v>1225</v>
      </c>
      <c r="G259" s="4" t="s">
        <v>695</v>
      </c>
      <c r="H259" s="6" t="s">
        <v>708</v>
      </c>
      <c r="I259" s="6" t="s">
        <v>707</v>
      </c>
      <c r="J259" s="4"/>
      <c r="K259" s="6" t="s">
        <v>552</v>
      </c>
      <c r="L259" s="13">
        <f t="shared" si="6"/>
        <v>4</v>
      </c>
      <c r="M259" s="14">
        <v>0</v>
      </c>
      <c r="N259" s="13">
        <f t="shared" si="7"/>
        <v>0</v>
      </c>
      <c r="O259" s="6"/>
      <c r="P259" s="4">
        <v>1</v>
      </c>
    </row>
    <row r="260" spans="1:16" ht="135" x14ac:dyDescent="0.25">
      <c r="A260" s="24" t="s">
        <v>636</v>
      </c>
      <c r="B260" s="9" t="s">
        <v>558</v>
      </c>
      <c r="C260" s="9" t="s">
        <v>561</v>
      </c>
      <c r="D260" s="7" t="s">
        <v>143</v>
      </c>
      <c r="E260" s="8" t="s">
        <v>138</v>
      </c>
      <c r="F260" s="7" t="s">
        <v>1225</v>
      </c>
      <c r="G260" s="7" t="s">
        <v>696</v>
      </c>
      <c r="H260" s="9" t="s">
        <v>558</v>
      </c>
      <c r="I260" s="9" t="s">
        <v>644</v>
      </c>
      <c r="J260" s="7"/>
      <c r="K260" s="7" t="s">
        <v>552</v>
      </c>
      <c r="L260" s="15">
        <f t="shared" si="6"/>
        <v>4</v>
      </c>
      <c r="M260" s="15">
        <v>0</v>
      </c>
      <c r="N260" s="15">
        <f t="shared" si="7"/>
        <v>0</v>
      </c>
      <c r="O260" s="9"/>
      <c r="P260" s="7">
        <v>1</v>
      </c>
    </row>
    <row r="261" spans="1:16" ht="60" x14ac:dyDescent="0.25">
      <c r="A261" s="23" t="s">
        <v>503</v>
      </c>
      <c r="B261" s="6" t="s">
        <v>503</v>
      </c>
      <c r="C261" s="6" t="s">
        <v>561</v>
      </c>
      <c r="D261" s="4" t="s">
        <v>143</v>
      </c>
      <c r="E261" s="5" t="s">
        <v>138</v>
      </c>
      <c r="F261" s="4" t="s">
        <v>1225</v>
      </c>
      <c r="G261" s="4" t="s">
        <v>1019</v>
      </c>
      <c r="H261" s="6" t="s">
        <v>503</v>
      </c>
      <c r="I261" s="6" t="s">
        <v>709</v>
      </c>
      <c r="J261" s="4"/>
      <c r="K261" s="6" t="s">
        <v>552</v>
      </c>
      <c r="L261" s="13">
        <f t="shared" ref="L261:L324" si="8">IF(K261="Would-Have",1,IF(K261="Could-Have",2,IF(K261="Should-Have",3,IF(K261="Must-Have",4,""))))</f>
        <v>4</v>
      </c>
      <c r="M261" s="14">
        <v>0</v>
      </c>
      <c r="N261" s="13">
        <f t="shared" ref="N261:N324" si="9">L261*M261</f>
        <v>0</v>
      </c>
      <c r="O261" s="6"/>
      <c r="P261" s="4">
        <v>1</v>
      </c>
    </row>
    <row r="262" spans="1:16" ht="105" x14ac:dyDescent="0.25">
      <c r="A262" s="24" t="s">
        <v>125</v>
      </c>
      <c r="B262" s="9" t="s">
        <v>645</v>
      </c>
      <c r="C262" s="9" t="s">
        <v>561</v>
      </c>
      <c r="D262" s="7" t="s">
        <v>143</v>
      </c>
      <c r="E262" s="8" t="s">
        <v>138</v>
      </c>
      <c r="F262" s="7" t="s">
        <v>1225</v>
      </c>
      <c r="G262" s="7" t="s">
        <v>697</v>
      </c>
      <c r="H262" s="9" t="s">
        <v>645</v>
      </c>
      <c r="I262" s="9" t="s">
        <v>710</v>
      </c>
      <c r="J262" s="7"/>
      <c r="K262" s="7" t="s">
        <v>552</v>
      </c>
      <c r="L262" s="15">
        <f t="shared" si="8"/>
        <v>4</v>
      </c>
      <c r="M262" s="15">
        <v>0</v>
      </c>
      <c r="N262" s="15">
        <f t="shared" si="9"/>
        <v>0</v>
      </c>
      <c r="O262" s="9"/>
      <c r="P262" s="7">
        <v>1</v>
      </c>
    </row>
    <row r="263" spans="1:16" ht="75" x14ac:dyDescent="0.25">
      <c r="A263" s="23" t="s">
        <v>558</v>
      </c>
      <c r="B263" s="6" t="s">
        <v>647</v>
      </c>
      <c r="C263" s="6" t="s">
        <v>561</v>
      </c>
      <c r="D263" s="4" t="s">
        <v>143</v>
      </c>
      <c r="E263" s="5" t="s">
        <v>138</v>
      </c>
      <c r="F263" s="4" t="s">
        <v>1225</v>
      </c>
      <c r="G263" s="4" t="s">
        <v>699</v>
      </c>
      <c r="H263" s="6" t="s">
        <v>647</v>
      </c>
      <c r="I263" s="6" t="s">
        <v>648</v>
      </c>
      <c r="J263" s="4"/>
      <c r="K263" s="6" t="s">
        <v>552</v>
      </c>
      <c r="L263" s="13">
        <f t="shared" si="8"/>
        <v>4</v>
      </c>
      <c r="M263" s="14">
        <v>0</v>
      </c>
      <c r="N263" s="13">
        <f t="shared" si="9"/>
        <v>0</v>
      </c>
      <c r="O263" s="6"/>
      <c r="P263" s="4">
        <v>1</v>
      </c>
    </row>
    <row r="264" spans="1:16" ht="45" x14ac:dyDescent="0.25">
      <c r="A264" s="24" t="s">
        <v>558</v>
      </c>
      <c r="B264" s="9" t="s">
        <v>649</v>
      </c>
      <c r="C264" s="9" t="s">
        <v>561</v>
      </c>
      <c r="D264" s="7" t="s">
        <v>143</v>
      </c>
      <c r="E264" s="8" t="s">
        <v>138</v>
      </c>
      <c r="F264" s="7" t="s">
        <v>1225</v>
      </c>
      <c r="G264" s="7" t="s">
        <v>700</v>
      </c>
      <c r="H264" s="9" t="s">
        <v>649</v>
      </c>
      <c r="I264" s="9" t="s">
        <v>716</v>
      </c>
      <c r="J264" s="7"/>
      <c r="K264" s="7" t="s">
        <v>552</v>
      </c>
      <c r="L264" s="15">
        <f t="shared" si="8"/>
        <v>4</v>
      </c>
      <c r="M264" s="15">
        <v>0</v>
      </c>
      <c r="N264" s="15">
        <f t="shared" si="9"/>
        <v>0</v>
      </c>
      <c r="O264" s="9"/>
      <c r="P264" s="7">
        <v>1</v>
      </c>
    </row>
    <row r="265" spans="1:16" ht="45" x14ac:dyDescent="0.25">
      <c r="A265" s="23" t="s">
        <v>558</v>
      </c>
      <c r="B265" s="6" t="s">
        <v>650</v>
      </c>
      <c r="C265" s="6" t="s">
        <v>561</v>
      </c>
      <c r="D265" s="4" t="s">
        <v>143</v>
      </c>
      <c r="E265" s="5" t="s">
        <v>138</v>
      </c>
      <c r="F265" s="4" t="s">
        <v>1225</v>
      </c>
      <c r="G265" s="4" t="s">
        <v>701</v>
      </c>
      <c r="H265" s="6" t="s">
        <v>650</v>
      </c>
      <c r="I265" s="6" t="s">
        <v>651</v>
      </c>
      <c r="J265" s="4"/>
      <c r="K265" s="6" t="s">
        <v>552</v>
      </c>
      <c r="L265" s="13">
        <f t="shared" si="8"/>
        <v>4</v>
      </c>
      <c r="M265" s="14">
        <v>0</v>
      </c>
      <c r="N265" s="13">
        <f t="shared" si="9"/>
        <v>0</v>
      </c>
      <c r="O265" s="6"/>
      <c r="P265" s="4">
        <v>1</v>
      </c>
    </row>
    <row r="266" spans="1:16" ht="75" x14ac:dyDescent="0.25">
      <c r="A266" s="24" t="s">
        <v>652</v>
      </c>
      <c r="B266" s="9" t="s">
        <v>122</v>
      </c>
      <c r="C266" s="9" t="s">
        <v>561</v>
      </c>
      <c r="D266" s="7" t="s">
        <v>143</v>
      </c>
      <c r="E266" s="8" t="s">
        <v>138</v>
      </c>
      <c r="F266" s="7" t="s">
        <v>1225</v>
      </c>
      <c r="G266" s="7" t="s">
        <v>702</v>
      </c>
      <c r="H266" s="9" t="s">
        <v>122</v>
      </c>
      <c r="I266" s="9" t="s">
        <v>653</v>
      </c>
      <c r="J266" s="7"/>
      <c r="K266" s="7" t="s">
        <v>552</v>
      </c>
      <c r="L266" s="15">
        <f t="shared" si="8"/>
        <v>4</v>
      </c>
      <c r="M266" s="15">
        <v>0</v>
      </c>
      <c r="N266" s="15">
        <f t="shared" si="9"/>
        <v>0</v>
      </c>
      <c r="O266" s="9"/>
      <c r="P266" s="7">
        <v>1</v>
      </c>
    </row>
    <row r="267" spans="1:16" ht="409.5" x14ac:dyDescent="0.25">
      <c r="A267" s="23" t="s">
        <v>652</v>
      </c>
      <c r="B267" s="6" t="s">
        <v>654</v>
      </c>
      <c r="C267" s="6" t="s">
        <v>561</v>
      </c>
      <c r="D267" s="4" t="s">
        <v>143</v>
      </c>
      <c r="E267" s="5" t="s">
        <v>138</v>
      </c>
      <c r="F267" s="4" t="s">
        <v>1225</v>
      </c>
      <c r="G267" s="4" t="s">
        <v>703</v>
      </c>
      <c r="H267" s="6" t="s">
        <v>654</v>
      </c>
      <c r="I267" s="6" t="s">
        <v>1163</v>
      </c>
      <c r="J267" s="4"/>
      <c r="K267" s="6" t="s">
        <v>552</v>
      </c>
      <c r="L267" s="13">
        <f t="shared" si="8"/>
        <v>4</v>
      </c>
      <c r="M267" s="14">
        <v>0</v>
      </c>
      <c r="N267" s="13">
        <f t="shared" si="9"/>
        <v>0</v>
      </c>
      <c r="O267" s="6"/>
      <c r="P267" s="4">
        <v>1</v>
      </c>
    </row>
    <row r="268" spans="1:16" ht="90" x14ac:dyDescent="0.25">
      <c r="A268" s="24" t="s">
        <v>655</v>
      </c>
      <c r="B268" s="9" t="s">
        <v>656</v>
      </c>
      <c r="C268" s="9" t="s">
        <v>561</v>
      </c>
      <c r="D268" s="7" t="s">
        <v>143</v>
      </c>
      <c r="E268" s="8" t="s">
        <v>138</v>
      </c>
      <c r="F268" s="7" t="s">
        <v>1225</v>
      </c>
      <c r="G268" s="7" t="s">
        <v>704</v>
      </c>
      <c r="H268" s="9" t="s">
        <v>656</v>
      </c>
      <c r="I268" s="9" t="s">
        <v>717</v>
      </c>
      <c r="J268" s="7"/>
      <c r="K268" s="7" t="s">
        <v>552</v>
      </c>
      <c r="L268" s="15">
        <f t="shared" si="8"/>
        <v>4</v>
      </c>
      <c r="M268" s="15">
        <v>0</v>
      </c>
      <c r="N268" s="15">
        <f t="shared" si="9"/>
        <v>0</v>
      </c>
      <c r="O268" s="9" t="s">
        <v>1049</v>
      </c>
      <c r="P268" s="7">
        <v>1</v>
      </c>
    </row>
    <row r="269" spans="1:16" ht="75" x14ac:dyDescent="0.25">
      <c r="A269" s="23" t="s">
        <v>126</v>
      </c>
      <c r="B269" s="6" t="s">
        <v>658</v>
      </c>
      <c r="C269" s="6" t="s">
        <v>561</v>
      </c>
      <c r="D269" s="4" t="s">
        <v>143</v>
      </c>
      <c r="E269" s="5" t="s">
        <v>138</v>
      </c>
      <c r="F269" s="4" t="s">
        <v>1225</v>
      </c>
      <c r="G269" s="4" t="s">
        <v>706</v>
      </c>
      <c r="H269" s="6" t="s">
        <v>658</v>
      </c>
      <c r="I269" s="6" t="s">
        <v>719</v>
      </c>
      <c r="J269" s="4"/>
      <c r="K269" s="6" t="s">
        <v>552</v>
      </c>
      <c r="L269" s="13">
        <f t="shared" si="8"/>
        <v>4</v>
      </c>
      <c r="M269" s="14">
        <v>0</v>
      </c>
      <c r="N269" s="13">
        <f t="shared" si="9"/>
        <v>0</v>
      </c>
      <c r="O269" s="6" t="s">
        <v>1050</v>
      </c>
      <c r="P269" s="4">
        <v>1</v>
      </c>
    </row>
    <row r="270" spans="1:16" ht="60" x14ac:dyDescent="0.25">
      <c r="A270" s="24" t="s">
        <v>126</v>
      </c>
      <c r="B270" s="9" t="s">
        <v>662</v>
      </c>
      <c r="C270" s="9" t="s">
        <v>561</v>
      </c>
      <c r="D270" s="7" t="s">
        <v>143</v>
      </c>
      <c r="E270" s="8" t="s">
        <v>138</v>
      </c>
      <c r="F270" s="7" t="s">
        <v>1225</v>
      </c>
      <c r="G270" s="7" t="s">
        <v>728</v>
      </c>
      <c r="H270" s="9" t="s">
        <v>662</v>
      </c>
      <c r="I270" s="9" t="s">
        <v>711</v>
      </c>
      <c r="J270" s="7"/>
      <c r="K270" s="7" t="s">
        <v>552</v>
      </c>
      <c r="L270" s="15">
        <f t="shared" si="8"/>
        <v>4</v>
      </c>
      <c r="M270" s="15">
        <v>0</v>
      </c>
      <c r="N270" s="15">
        <f t="shared" si="9"/>
        <v>0</v>
      </c>
      <c r="O270" s="9"/>
      <c r="P270" s="7">
        <v>1</v>
      </c>
    </row>
    <row r="271" spans="1:16" ht="75" x14ac:dyDescent="0.25">
      <c r="A271" s="23" t="s">
        <v>663</v>
      </c>
      <c r="B271" s="6" t="s">
        <v>664</v>
      </c>
      <c r="C271" s="6" t="s">
        <v>561</v>
      </c>
      <c r="D271" s="4" t="s">
        <v>143</v>
      </c>
      <c r="E271" s="5" t="s">
        <v>138</v>
      </c>
      <c r="F271" s="4" t="s">
        <v>1225</v>
      </c>
      <c r="G271" s="4" t="s">
        <v>730</v>
      </c>
      <c r="H271" s="6" t="s">
        <v>664</v>
      </c>
      <c r="I271" s="6" t="s">
        <v>665</v>
      </c>
      <c r="J271" s="4"/>
      <c r="K271" s="6" t="s">
        <v>552</v>
      </c>
      <c r="L271" s="13">
        <f t="shared" si="8"/>
        <v>4</v>
      </c>
      <c r="M271" s="14">
        <v>0</v>
      </c>
      <c r="N271" s="13">
        <f t="shared" si="9"/>
        <v>0</v>
      </c>
      <c r="O271" s="6"/>
      <c r="P271" s="4">
        <v>1</v>
      </c>
    </row>
    <row r="272" spans="1:16" ht="45" x14ac:dyDescent="0.25">
      <c r="A272" s="24" t="s">
        <v>666</v>
      </c>
      <c r="B272" s="9" t="s">
        <v>667</v>
      </c>
      <c r="C272" s="9" t="s">
        <v>561</v>
      </c>
      <c r="D272" s="7" t="s">
        <v>143</v>
      </c>
      <c r="E272" s="8" t="s">
        <v>138</v>
      </c>
      <c r="F272" s="7" t="s">
        <v>1225</v>
      </c>
      <c r="G272" s="7" t="s">
        <v>731</v>
      </c>
      <c r="H272" s="9" t="s">
        <v>667</v>
      </c>
      <c r="I272" s="9" t="s">
        <v>712</v>
      </c>
      <c r="J272" s="7"/>
      <c r="K272" s="7" t="s">
        <v>552</v>
      </c>
      <c r="L272" s="15">
        <f t="shared" si="8"/>
        <v>4</v>
      </c>
      <c r="M272" s="15">
        <v>0</v>
      </c>
      <c r="N272" s="15">
        <f t="shared" si="9"/>
        <v>0</v>
      </c>
      <c r="O272" s="9"/>
      <c r="P272" s="7">
        <v>1</v>
      </c>
    </row>
    <row r="273" spans="1:16" ht="45" x14ac:dyDescent="0.25">
      <c r="A273" s="23" t="s">
        <v>666</v>
      </c>
      <c r="B273" s="6" t="s">
        <v>630</v>
      </c>
      <c r="C273" s="6" t="s">
        <v>561</v>
      </c>
      <c r="D273" s="4" t="s">
        <v>143</v>
      </c>
      <c r="E273" s="5" t="s">
        <v>138</v>
      </c>
      <c r="F273" s="4" t="s">
        <v>1225</v>
      </c>
      <c r="G273" s="4" t="s">
        <v>732</v>
      </c>
      <c r="H273" s="6" t="s">
        <v>630</v>
      </c>
      <c r="I273" s="6" t="s">
        <v>668</v>
      </c>
      <c r="J273" s="4"/>
      <c r="K273" s="6" t="s">
        <v>552</v>
      </c>
      <c r="L273" s="13">
        <f t="shared" si="8"/>
        <v>4</v>
      </c>
      <c r="M273" s="14">
        <v>0</v>
      </c>
      <c r="N273" s="13">
        <f t="shared" si="9"/>
        <v>0</v>
      </c>
      <c r="O273" s="6"/>
      <c r="P273" s="4">
        <v>1</v>
      </c>
    </row>
    <row r="274" spans="1:16" ht="60" x14ac:dyDescent="0.25">
      <c r="A274" s="24" t="s">
        <v>666</v>
      </c>
      <c r="B274" s="9" t="s">
        <v>669</v>
      </c>
      <c r="C274" s="9" t="s">
        <v>561</v>
      </c>
      <c r="D274" s="7" t="s">
        <v>143</v>
      </c>
      <c r="E274" s="8" t="s">
        <v>138</v>
      </c>
      <c r="F274" s="7" t="s">
        <v>1225</v>
      </c>
      <c r="G274" s="7" t="s">
        <v>733</v>
      </c>
      <c r="H274" s="9" t="s">
        <v>669</v>
      </c>
      <c r="I274" s="9" t="s">
        <v>723</v>
      </c>
      <c r="J274" s="7"/>
      <c r="K274" s="7" t="s">
        <v>552</v>
      </c>
      <c r="L274" s="15">
        <f t="shared" si="8"/>
        <v>4</v>
      </c>
      <c r="M274" s="15">
        <v>0</v>
      </c>
      <c r="N274" s="15">
        <f t="shared" si="9"/>
        <v>0</v>
      </c>
      <c r="O274" s="9"/>
      <c r="P274" s="7">
        <v>1</v>
      </c>
    </row>
    <row r="275" spans="1:16" ht="120" x14ac:dyDescent="0.25">
      <c r="A275" s="23" t="s">
        <v>666</v>
      </c>
      <c r="B275" s="6" t="s">
        <v>670</v>
      </c>
      <c r="C275" s="6" t="s">
        <v>561</v>
      </c>
      <c r="D275" s="4" t="s">
        <v>143</v>
      </c>
      <c r="E275" s="5" t="s">
        <v>138</v>
      </c>
      <c r="F275" s="4" t="s">
        <v>1225</v>
      </c>
      <c r="G275" s="4" t="s">
        <v>735</v>
      </c>
      <c r="H275" s="6" t="s">
        <v>670</v>
      </c>
      <c r="I275" s="6" t="s">
        <v>720</v>
      </c>
      <c r="J275" s="4"/>
      <c r="K275" s="6" t="s">
        <v>552</v>
      </c>
      <c r="L275" s="13">
        <f t="shared" si="8"/>
        <v>4</v>
      </c>
      <c r="M275" s="14">
        <v>0</v>
      </c>
      <c r="N275" s="13">
        <f t="shared" si="9"/>
        <v>0</v>
      </c>
      <c r="O275" s="6"/>
      <c r="P275" s="4">
        <v>1</v>
      </c>
    </row>
    <row r="276" spans="1:16" ht="150" x14ac:dyDescent="0.25">
      <c r="A276" s="24" t="s">
        <v>666</v>
      </c>
      <c r="B276" s="9" t="s">
        <v>125</v>
      </c>
      <c r="C276" s="9" t="s">
        <v>561</v>
      </c>
      <c r="D276" s="7" t="s">
        <v>143</v>
      </c>
      <c r="E276" s="8" t="s">
        <v>138</v>
      </c>
      <c r="F276" s="7" t="s">
        <v>1225</v>
      </c>
      <c r="G276" s="7" t="s">
        <v>736</v>
      </c>
      <c r="H276" s="9" t="s">
        <v>125</v>
      </c>
      <c r="I276" s="9" t="s">
        <v>1041</v>
      </c>
      <c r="J276" s="7"/>
      <c r="K276" s="7" t="s">
        <v>552</v>
      </c>
      <c r="L276" s="15">
        <f t="shared" si="8"/>
        <v>4</v>
      </c>
      <c r="M276" s="15">
        <v>0</v>
      </c>
      <c r="N276" s="15">
        <f t="shared" si="9"/>
        <v>0</v>
      </c>
      <c r="O276" s="9" t="s">
        <v>1050</v>
      </c>
      <c r="P276" s="7">
        <v>1</v>
      </c>
    </row>
    <row r="277" spans="1:16" ht="30" x14ac:dyDescent="0.25">
      <c r="A277" s="23" t="s">
        <v>666</v>
      </c>
      <c r="B277" s="6" t="s">
        <v>671</v>
      </c>
      <c r="C277" s="6" t="s">
        <v>561</v>
      </c>
      <c r="D277" s="4" t="s">
        <v>143</v>
      </c>
      <c r="E277" s="5" t="s">
        <v>138</v>
      </c>
      <c r="F277" s="4" t="s">
        <v>1225</v>
      </c>
      <c r="G277" s="4" t="s">
        <v>737</v>
      </c>
      <c r="H277" s="6" t="s">
        <v>671</v>
      </c>
      <c r="I277" s="6" t="s">
        <v>672</v>
      </c>
      <c r="J277" s="4"/>
      <c r="K277" s="6" t="s">
        <v>552</v>
      </c>
      <c r="L277" s="13">
        <f t="shared" si="8"/>
        <v>4</v>
      </c>
      <c r="M277" s="14">
        <v>0</v>
      </c>
      <c r="N277" s="13">
        <f t="shared" si="9"/>
        <v>0</v>
      </c>
      <c r="O277" s="6"/>
      <c r="P277" s="4">
        <v>1</v>
      </c>
    </row>
    <row r="278" spans="1:16" ht="60" x14ac:dyDescent="0.25">
      <c r="A278" s="24" t="s">
        <v>666</v>
      </c>
      <c r="B278" s="9" t="s">
        <v>674</v>
      </c>
      <c r="C278" s="9" t="s">
        <v>561</v>
      </c>
      <c r="D278" s="7" t="s">
        <v>143</v>
      </c>
      <c r="E278" s="8" t="s">
        <v>138</v>
      </c>
      <c r="F278" s="7" t="s">
        <v>1225</v>
      </c>
      <c r="G278" s="7" t="s">
        <v>739</v>
      </c>
      <c r="H278" s="9" t="s">
        <v>674</v>
      </c>
      <c r="I278" s="9" t="s">
        <v>974</v>
      </c>
      <c r="J278" s="7"/>
      <c r="K278" s="7" t="s">
        <v>552</v>
      </c>
      <c r="L278" s="15">
        <f t="shared" si="8"/>
        <v>4</v>
      </c>
      <c r="M278" s="15">
        <v>0</v>
      </c>
      <c r="N278" s="15">
        <f t="shared" si="9"/>
        <v>0</v>
      </c>
      <c r="O278" s="9"/>
      <c r="P278" s="7">
        <v>1</v>
      </c>
    </row>
    <row r="279" spans="1:16" ht="225" x14ac:dyDescent="0.25">
      <c r="A279" s="23" t="s">
        <v>666</v>
      </c>
      <c r="B279" s="6" t="s">
        <v>675</v>
      </c>
      <c r="C279" s="6" t="s">
        <v>561</v>
      </c>
      <c r="D279" s="4" t="s">
        <v>143</v>
      </c>
      <c r="E279" s="5" t="s">
        <v>138</v>
      </c>
      <c r="F279" s="4" t="s">
        <v>1225</v>
      </c>
      <c r="G279" s="4" t="s">
        <v>740</v>
      </c>
      <c r="H279" s="6" t="s">
        <v>675</v>
      </c>
      <c r="I279" s="6" t="s">
        <v>1176</v>
      </c>
      <c r="J279" s="4"/>
      <c r="K279" s="6" t="s">
        <v>552</v>
      </c>
      <c r="L279" s="13">
        <f t="shared" si="8"/>
        <v>4</v>
      </c>
      <c r="M279" s="14">
        <v>0</v>
      </c>
      <c r="N279" s="13">
        <f t="shared" si="9"/>
        <v>0</v>
      </c>
      <c r="O279" s="6"/>
      <c r="P279" s="4">
        <v>1</v>
      </c>
    </row>
    <row r="280" spans="1:16" ht="45" x14ac:dyDescent="0.25">
      <c r="A280" s="24" t="s">
        <v>666</v>
      </c>
      <c r="B280" s="9" t="s">
        <v>678</v>
      </c>
      <c r="C280" s="9" t="s">
        <v>561</v>
      </c>
      <c r="D280" s="7" t="s">
        <v>143</v>
      </c>
      <c r="E280" s="8" t="s">
        <v>138</v>
      </c>
      <c r="F280" s="7" t="s">
        <v>1225</v>
      </c>
      <c r="G280" s="7" t="s">
        <v>742</v>
      </c>
      <c r="H280" s="9" t="s">
        <v>678</v>
      </c>
      <c r="I280" s="9" t="s">
        <v>721</v>
      </c>
      <c r="J280" s="7"/>
      <c r="K280" s="7" t="s">
        <v>552</v>
      </c>
      <c r="L280" s="15">
        <f t="shared" si="8"/>
        <v>4</v>
      </c>
      <c r="M280" s="15">
        <v>0</v>
      </c>
      <c r="N280" s="15">
        <f t="shared" si="9"/>
        <v>0</v>
      </c>
      <c r="O280" s="9"/>
      <c r="P280" s="7">
        <v>1</v>
      </c>
    </row>
    <row r="281" spans="1:16" ht="75" x14ac:dyDescent="0.25">
      <c r="A281" s="23" t="s">
        <v>666</v>
      </c>
      <c r="B281" s="6" t="s">
        <v>682</v>
      </c>
      <c r="C281" s="6" t="s">
        <v>561</v>
      </c>
      <c r="D281" s="4" t="s">
        <v>143</v>
      </c>
      <c r="E281" s="5" t="s">
        <v>138</v>
      </c>
      <c r="F281" s="4" t="s">
        <v>1225</v>
      </c>
      <c r="G281" s="4" t="s">
        <v>1164</v>
      </c>
      <c r="H281" s="6" t="s">
        <v>682</v>
      </c>
      <c r="I281" s="6" t="s">
        <v>683</v>
      </c>
      <c r="J281" s="4"/>
      <c r="K281" s="6" t="s">
        <v>552</v>
      </c>
      <c r="L281" s="13">
        <f t="shared" si="8"/>
        <v>4</v>
      </c>
      <c r="M281" s="14">
        <v>0</v>
      </c>
      <c r="N281" s="13">
        <f t="shared" si="9"/>
        <v>0</v>
      </c>
      <c r="O281" s="6"/>
      <c r="P281" s="4">
        <v>1</v>
      </c>
    </row>
    <row r="282" spans="1:16" ht="45" x14ac:dyDescent="0.25">
      <c r="A282" s="24" t="s">
        <v>666</v>
      </c>
      <c r="B282" s="9" t="s">
        <v>684</v>
      </c>
      <c r="C282" s="9" t="s">
        <v>561</v>
      </c>
      <c r="D282" s="7" t="s">
        <v>143</v>
      </c>
      <c r="E282" s="8" t="s">
        <v>138</v>
      </c>
      <c r="F282" s="7" t="s">
        <v>1225</v>
      </c>
      <c r="G282" s="7" t="s">
        <v>743</v>
      </c>
      <c r="H282" s="9" t="s">
        <v>684</v>
      </c>
      <c r="I282" s="9" t="s">
        <v>750</v>
      </c>
      <c r="J282" s="7"/>
      <c r="K282" s="7" t="s">
        <v>552</v>
      </c>
      <c r="L282" s="15">
        <f t="shared" si="8"/>
        <v>4</v>
      </c>
      <c r="M282" s="15">
        <v>0</v>
      </c>
      <c r="N282" s="15">
        <f t="shared" si="9"/>
        <v>0</v>
      </c>
      <c r="O282" s="9"/>
      <c r="P282" s="7">
        <v>1</v>
      </c>
    </row>
    <row r="283" spans="1:16" ht="45" x14ac:dyDescent="0.25">
      <c r="A283" s="23" t="s">
        <v>933</v>
      </c>
      <c r="B283" s="6" t="s">
        <v>1013</v>
      </c>
      <c r="C283" s="6" t="s">
        <v>977</v>
      </c>
      <c r="D283" s="4" t="s">
        <v>276</v>
      </c>
      <c r="E283" s="5" t="s">
        <v>138</v>
      </c>
      <c r="F283" s="4" t="s">
        <v>1225</v>
      </c>
      <c r="G283" s="4" t="s">
        <v>1035</v>
      </c>
      <c r="H283" s="6" t="s">
        <v>1013</v>
      </c>
      <c r="I283" s="6" t="s">
        <v>935</v>
      </c>
      <c r="J283" s="4"/>
      <c r="K283" s="6" t="s">
        <v>552</v>
      </c>
      <c r="L283" s="13">
        <f t="shared" si="8"/>
        <v>4</v>
      </c>
      <c r="M283" s="14">
        <v>0</v>
      </c>
      <c r="N283" s="13">
        <f t="shared" si="9"/>
        <v>0</v>
      </c>
      <c r="O283" s="6"/>
      <c r="P283" s="4">
        <v>1</v>
      </c>
    </row>
    <row r="284" spans="1:16" ht="75" x14ac:dyDescent="0.25">
      <c r="A284" s="24" t="s">
        <v>685</v>
      </c>
      <c r="B284" s="9" t="s">
        <v>686</v>
      </c>
      <c r="C284" s="9" t="s">
        <v>561</v>
      </c>
      <c r="D284" s="7" t="s">
        <v>143</v>
      </c>
      <c r="E284" s="8" t="s">
        <v>138</v>
      </c>
      <c r="F284" s="7" t="s">
        <v>1225</v>
      </c>
      <c r="G284" s="7" t="s">
        <v>748</v>
      </c>
      <c r="H284" s="9" t="s">
        <v>686</v>
      </c>
      <c r="I284" s="9" t="s">
        <v>726</v>
      </c>
      <c r="J284" s="7"/>
      <c r="K284" s="7" t="s">
        <v>552</v>
      </c>
      <c r="L284" s="15">
        <f t="shared" si="8"/>
        <v>4</v>
      </c>
      <c r="M284" s="15">
        <v>0</v>
      </c>
      <c r="N284" s="15">
        <f t="shared" si="9"/>
        <v>0</v>
      </c>
      <c r="O284" s="9"/>
      <c r="P284" s="7">
        <v>1</v>
      </c>
    </row>
    <row r="285" spans="1:16" ht="90" x14ac:dyDescent="0.25">
      <c r="A285" s="23" t="s">
        <v>685</v>
      </c>
      <c r="B285" s="6" t="s">
        <v>436</v>
      </c>
      <c r="C285" s="6" t="s">
        <v>561</v>
      </c>
      <c r="D285" s="4" t="s">
        <v>143</v>
      </c>
      <c r="E285" s="5" t="s">
        <v>138</v>
      </c>
      <c r="F285" s="4" t="s">
        <v>1225</v>
      </c>
      <c r="G285" s="4" t="s">
        <v>749</v>
      </c>
      <c r="H285" s="6" t="s">
        <v>436</v>
      </c>
      <c r="I285" s="6" t="s">
        <v>687</v>
      </c>
      <c r="J285" s="4"/>
      <c r="K285" s="6" t="s">
        <v>552</v>
      </c>
      <c r="L285" s="13">
        <f t="shared" si="8"/>
        <v>4</v>
      </c>
      <c r="M285" s="14">
        <v>0</v>
      </c>
      <c r="N285" s="13">
        <f t="shared" si="9"/>
        <v>0</v>
      </c>
      <c r="O285" s="6"/>
      <c r="P285" s="4">
        <v>1</v>
      </c>
    </row>
    <row r="286" spans="1:16" ht="75" x14ac:dyDescent="0.25">
      <c r="A286" s="24" t="s">
        <v>629</v>
      </c>
      <c r="B286" s="9" t="s">
        <v>630</v>
      </c>
      <c r="C286" s="9" t="s">
        <v>561</v>
      </c>
      <c r="D286" s="7" t="s">
        <v>143</v>
      </c>
      <c r="E286" s="8" t="s">
        <v>138</v>
      </c>
      <c r="F286" s="7" t="s">
        <v>1224</v>
      </c>
      <c r="G286" s="7" t="s">
        <v>688</v>
      </c>
      <c r="H286" s="9" t="s">
        <v>630</v>
      </c>
      <c r="I286" s="9" t="s">
        <v>631</v>
      </c>
      <c r="J286" s="7"/>
      <c r="K286" s="7" t="s">
        <v>552</v>
      </c>
      <c r="L286" s="15">
        <f t="shared" si="8"/>
        <v>4</v>
      </c>
      <c r="M286" s="15">
        <v>0</v>
      </c>
      <c r="N286" s="15">
        <f t="shared" si="9"/>
        <v>0</v>
      </c>
      <c r="O286" s="9"/>
      <c r="P286" s="7">
        <v>1</v>
      </c>
    </row>
    <row r="287" spans="1:16" ht="60" x14ac:dyDescent="0.25">
      <c r="A287" s="23" t="s">
        <v>629</v>
      </c>
      <c r="B287" s="6" t="s">
        <v>632</v>
      </c>
      <c r="C287" s="6" t="s">
        <v>561</v>
      </c>
      <c r="D287" s="4" t="s">
        <v>143</v>
      </c>
      <c r="E287" s="5" t="s">
        <v>138</v>
      </c>
      <c r="F287" s="4" t="s">
        <v>1224</v>
      </c>
      <c r="G287" s="4" t="s">
        <v>689</v>
      </c>
      <c r="H287" s="6" t="s">
        <v>632</v>
      </c>
      <c r="I287" s="6" t="s">
        <v>633</v>
      </c>
      <c r="J287" s="4"/>
      <c r="K287" s="6" t="s">
        <v>552</v>
      </c>
      <c r="L287" s="13">
        <f t="shared" si="8"/>
        <v>4</v>
      </c>
      <c r="M287" s="14">
        <v>0</v>
      </c>
      <c r="N287" s="13">
        <f t="shared" si="9"/>
        <v>0</v>
      </c>
      <c r="O287" s="6"/>
      <c r="P287" s="4">
        <v>1</v>
      </c>
    </row>
    <row r="288" spans="1:16" ht="75" x14ac:dyDescent="0.25">
      <c r="A288" s="24" t="s">
        <v>634</v>
      </c>
      <c r="B288" s="9" t="s">
        <v>635</v>
      </c>
      <c r="C288" s="9" t="s">
        <v>561</v>
      </c>
      <c r="D288" s="7" t="s">
        <v>143</v>
      </c>
      <c r="E288" s="8" t="s">
        <v>138</v>
      </c>
      <c r="F288" s="7" t="s">
        <v>1224</v>
      </c>
      <c r="G288" s="7" t="s">
        <v>690</v>
      </c>
      <c r="H288" s="9" t="s">
        <v>635</v>
      </c>
      <c r="I288" s="9" t="s">
        <v>713</v>
      </c>
      <c r="J288" s="7"/>
      <c r="K288" s="7" t="s">
        <v>552</v>
      </c>
      <c r="L288" s="15">
        <f t="shared" si="8"/>
        <v>4</v>
      </c>
      <c r="M288" s="15">
        <v>0</v>
      </c>
      <c r="N288" s="15">
        <f t="shared" si="9"/>
        <v>0</v>
      </c>
      <c r="O288" s="9"/>
      <c r="P288" s="7">
        <v>1</v>
      </c>
    </row>
    <row r="289" spans="1:16" ht="105" x14ac:dyDescent="0.25">
      <c r="A289" s="23" t="s">
        <v>636</v>
      </c>
      <c r="B289" s="6" t="s">
        <v>637</v>
      </c>
      <c r="C289" s="6" t="s">
        <v>561</v>
      </c>
      <c r="D289" s="4" t="s">
        <v>143</v>
      </c>
      <c r="E289" s="5" t="s">
        <v>138</v>
      </c>
      <c r="F289" s="4" t="s">
        <v>1224</v>
      </c>
      <c r="G289" s="4" t="s">
        <v>691</v>
      </c>
      <c r="H289" s="6" t="s">
        <v>637</v>
      </c>
      <c r="I289" s="6" t="s">
        <v>638</v>
      </c>
      <c r="J289" s="4"/>
      <c r="K289" s="6" t="s">
        <v>552</v>
      </c>
      <c r="L289" s="13">
        <f t="shared" si="8"/>
        <v>4</v>
      </c>
      <c r="M289" s="14">
        <v>0</v>
      </c>
      <c r="N289" s="13">
        <f t="shared" si="9"/>
        <v>0</v>
      </c>
      <c r="O289" s="6"/>
      <c r="P289" s="4">
        <v>1</v>
      </c>
    </row>
    <row r="290" spans="1:16" ht="60" x14ac:dyDescent="0.25">
      <c r="A290" s="24" t="s">
        <v>636</v>
      </c>
      <c r="B290" s="9" t="s">
        <v>637</v>
      </c>
      <c r="C290" s="9" t="s">
        <v>561</v>
      </c>
      <c r="D290" s="7" t="s">
        <v>143</v>
      </c>
      <c r="E290" s="8" t="s">
        <v>138</v>
      </c>
      <c r="F290" s="7" t="s">
        <v>1224</v>
      </c>
      <c r="G290" s="7" t="s">
        <v>692</v>
      </c>
      <c r="H290" s="9" t="s">
        <v>637</v>
      </c>
      <c r="I290" s="9" t="s">
        <v>639</v>
      </c>
      <c r="J290" s="7"/>
      <c r="K290" s="7" t="s">
        <v>552</v>
      </c>
      <c r="L290" s="15">
        <f t="shared" si="8"/>
        <v>4</v>
      </c>
      <c r="M290" s="15">
        <v>0</v>
      </c>
      <c r="N290" s="15">
        <f t="shared" si="9"/>
        <v>0</v>
      </c>
      <c r="O290" s="9"/>
      <c r="P290" s="7">
        <v>1</v>
      </c>
    </row>
    <row r="291" spans="1:16" ht="105" x14ac:dyDescent="0.25">
      <c r="A291" s="23" t="s">
        <v>636</v>
      </c>
      <c r="B291" s="6" t="s">
        <v>641</v>
      </c>
      <c r="C291" s="6" t="s">
        <v>561</v>
      </c>
      <c r="D291" s="4" t="s">
        <v>143</v>
      </c>
      <c r="E291" s="5" t="s">
        <v>138</v>
      </c>
      <c r="F291" s="4" t="s">
        <v>1224</v>
      </c>
      <c r="G291" s="4" t="s">
        <v>693</v>
      </c>
      <c r="H291" s="6" t="s">
        <v>641</v>
      </c>
      <c r="I291" s="6" t="s">
        <v>642</v>
      </c>
      <c r="J291" s="4"/>
      <c r="K291" s="6" t="s">
        <v>552</v>
      </c>
      <c r="L291" s="13">
        <f t="shared" si="8"/>
        <v>4</v>
      </c>
      <c r="M291" s="14">
        <v>0</v>
      </c>
      <c r="N291" s="13">
        <f t="shared" si="9"/>
        <v>0</v>
      </c>
      <c r="O291" s="6"/>
      <c r="P291" s="4">
        <v>1</v>
      </c>
    </row>
    <row r="292" spans="1:16" ht="90" x14ac:dyDescent="0.25">
      <c r="A292" s="24" t="s">
        <v>636</v>
      </c>
      <c r="B292" s="9" t="s">
        <v>640</v>
      </c>
      <c r="C292" s="9" t="s">
        <v>561</v>
      </c>
      <c r="D292" s="7" t="s">
        <v>143</v>
      </c>
      <c r="E292" s="8" t="s">
        <v>138</v>
      </c>
      <c r="F292" s="7" t="s">
        <v>1224</v>
      </c>
      <c r="G292" s="7" t="s">
        <v>694</v>
      </c>
      <c r="H292" s="9" t="s">
        <v>640</v>
      </c>
      <c r="I292" s="9" t="s">
        <v>1040</v>
      </c>
      <c r="J292" s="7"/>
      <c r="K292" s="7" t="s">
        <v>552</v>
      </c>
      <c r="L292" s="15">
        <f t="shared" si="8"/>
        <v>4</v>
      </c>
      <c r="M292" s="15">
        <v>0</v>
      </c>
      <c r="N292" s="15">
        <f t="shared" si="9"/>
        <v>0</v>
      </c>
      <c r="O292" s="9"/>
      <c r="P292" s="7">
        <v>1</v>
      </c>
    </row>
    <row r="293" spans="1:16" ht="60" x14ac:dyDescent="0.25">
      <c r="A293" s="23" t="s">
        <v>636</v>
      </c>
      <c r="B293" s="6" t="s">
        <v>643</v>
      </c>
      <c r="C293" s="6" t="s">
        <v>561</v>
      </c>
      <c r="D293" s="4" t="s">
        <v>143</v>
      </c>
      <c r="E293" s="5" t="s">
        <v>138</v>
      </c>
      <c r="F293" s="4" t="s">
        <v>1224</v>
      </c>
      <c r="G293" s="4" t="s">
        <v>695</v>
      </c>
      <c r="H293" s="6" t="s">
        <v>708</v>
      </c>
      <c r="I293" s="6" t="s">
        <v>707</v>
      </c>
      <c r="J293" s="4"/>
      <c r="K293" s="6" t="s">
        <v>552</v>
      </c>
      <c r="L293" s="13">
        <f t="shared" si="8"/>
        <v>4</v>
      </c>
      <c r="M293" s="14">
        <v>0</v>
      </c>
      <c r="N293" s="13">
        <f t="shared" si="9"/>
        <v>0</v>
      </c>
      <c r="O293" s="6"/>
      <c r="P293" s="4">
        <v>1</v>
      </c>
    </row>
    <row r="294" spans="1:16" ht="135" x14ac:dyDescent="0.25">
      <c r="A294" s="24" t="s">
        <v>636</v>
      </c>
      <c r="B294" s="9" t="s">
        <v>558</v>
      </c>
      <c r="C294" s="9" t="s">
        <v>561</v>
      </c>
      <c r="D294" s="7" t="s">
        <v>143</v>
      </c>
      <c r="E294" s="8" t="s">
        <v>138</v>
      </c>
      <c r="F294" s="7" t="s">
        <v>1224</v>
      </c>
      <c r="G294" s="7" t="s">
        <v>696</v>
      </c>
      <c r="H294" s="9" t="s">
        <v>558</v>
      </c>
      <c r="I294" s="9" t="s">
        <v>644</v>
      </c>
      <c r="J294" s="7"/>
      <c r="K294" s="7" t="s">
        <v>552</v>
      </c>
      <c r="L294" s="15">
        <f t="shared" si="8"/>
        <v>4</v>
      </c>
      <c r="M294" s="15">
        <v>0</v>
      </c>
      <c r="N294" s="15">
        <f t="shared" si="9"/>
        <v>0</v>
      </c>
      <c r="O294" s="9"/>
      <c r="P294" s="7">
        <v>1</v>
      </c>
    </row>
    <row r="295" spans="1:16" ht="30" x14ac:dyDescent="0.25">
      <c r="A295" s="23" t="s">
        <v>795</v>
      </c>
      <c r="B295" s="6" t="s">
        <v>996</v>
      </c>
      <c r="C295" s="6" t="s">
        <v>977</v>
      </c>
      <c r="D295" s="4" t="s">
        <v>276</v>
      </c>
      <c r="E295" s="5" t="s">
        <v>138</v>
      </c>
      <c r="F295" s="4" t="s">
        <v>1224</v>
      </c>
      <c r="G295" s="4" t="s">
        <v>1027</v>
      </c>
      <c r="H295" s="6" t="s">
        <v>996</v>
      </c>
      <c r="I295" s="6" t="s">
        <v>787</v>
      </c>
      <c r="J295" s="4"/>
      <c r="K295" s="6" t="s">
        <v>552</v>
      </c>
      <c r="L295" s="13">
        <f t="shared" si="8"/>
        <v>4</v>
      </c>
      <c r="M295" s="14">
        <v>0</v>
      </c>
      <c r="N295" s="13">
        <f t="shared" si="9"/>
        <v>0</v>
      </c>
      <c r="O295" s="6"/>
      <c r="P295" s="4">
        <v>1</v>
      </c>
    </row>
    <row r="296" spans="1:16" x14ac:dyDescent="0.25">
      <c r="A296" s="24" t="s">
        <v>795</v>
      </c>
      <c r="B296" s="9" t="s">
        <v>997</v>
      </c>
      <c r="C296" s="9" t="s">
        <v>977</v>
      </c>
      <c r="D296" s="7" t="s">
        <v>276</v>
      </c>
      <c r="E296" s="8" t="s">
        <v>138</v>
      </c>
      <c r="F296" s="7" t="s">
        <v>1224</v>
      </c>
      <c r="G296" s="7" t="s">
        <v>1028</v>
      </c>
      <c r="H296" s="9" t="s">
        <v>997</v>
      </c>
      <c r="I296" s="9" t="s">
        <v>788</v>
      </c>
      <c r="J296" s="7"/>
      <c r="K296" s="7" t="s">
        <v>552</v>
      </c>
      <c r="L296" s="15">
        <f t="shared" si="8"/>
        <v>4</v>
      </c>
      <c r="M296" s="15">
        <v>0</v>
      </c>
      <c r="N296" s="15">
        <f t="shared" si="9"/>
        <v>0</v>
      </c>
      <c r="O296" s="9"/>
      <c r="P296" s="7">
        <v>1</v>
      </c>
    </row>
    <row r="297" spans="1:16" ht="45" x14ac:dyDescent="0.25">
      <c r="A297" s="23" t="s">
        <v>795</v>
      </c>
      <c r="B297" s="6" t="s">
        <v>998</v>
      </c>
      <c r="C297" s="6" t="s">
        <v>977</v>
      </c>
      <c r="D297" s="4" t="s">
        <v>276</v>
      </c>
      <c r="E297" s="5" t="s">
        <v>138</v>
      </c>
      <c r="F297" s="4" t="s">
        <v>1224</v>
      </c>
      <c r="G297" s="4" t="s">
        <v>1029</v>
      </c>
      <c r="H297" s="6" t="s">
        <v>998</v>
      </c>
      <c r="I297" s="6" t="s">
        <v>789</v>
      </c>
      <c r="J297" s="4"/>
      <c r="K297" s="6" t="s">
        <v>552</v>
      </c>
      <c r="L297" s="13">
        <f t="shared" si="8"/>
        <v>4</v>
      </c>
      <c r="M297" s="14">
        <v>0</v>
      </c>
      <c r="N297" s="13">
        <f t="shared" si="9"/>
        <v>0</v>
      </c>
      <c r="O297" s="6"/>
      <c r="P297" s="4">
        <v>1</v>
      </c>
    </row>
    <row r="298" spans="1:16" ht="30" x14ac:dyDescent="0.25">
      <c r="A298" s="24" t="s">
        <v>795</v>
      </c>
      <c r="B298" s="9" t="s">
        <v>991</v>
      </c>
      <c r="C298" s="9" t="s">
        <v>977</v>
      </c>
      <c r="D298" s="7" t="s">
        <v>276</v>
      </c>
      <c r="E298" s="8" t="s">
        <v>138</v>
      </c>
      <c r="F298" s="7" t="s">
        <v>1224</v>
      </c>
      <c r="G298" s="7" t="s">
        <v>1030</v>
      </c>
      <c r="H298" s="9" t="s">
        <v>991</v>
      </c>
      <c r="I298" s="9" t="s">
        <v>922</v>
      </c>
      <c r="J298" s="7"/>
      <c r="K298" s="7" t="s">
        <v>552</v>
      </c>
      <c r="L298" s="15">
        <f t="shared" si="8"/>
        <v>4</v>
      </c>
      <c r="M298" s="15">
        <v>0</v>
      </c>
      <c r="N298" s="15">
        <f t="shared" si="9"/>
        <v>0</v>
      </c>
      <c r="O298" s="9"/>
      <c r="P298" s="7">
        <v>1</v>
      </c>
    </row>
    <row r="299" spans="1:16" ht="60" x14ac:dyDescent="0.25">
      <c r="A299" s="23" t="s">
        <v>795</v>
      </c>
      <c r="B299" s="6" t="s">
        <v>999</v>
      </c>
      <c r="C299" s="6" t="s">
        <v>977</v>
      </c>
      <c r="D299" s="4" t="s">
        <v>276</v>
      </c>
      <c r="E299" s="5" t="s">
        <v>138</v>
      </c>
      <c r="F299" s="4" t="s">
        <v>1224</v>
      </c>
      <c r="G299" s="4" t="s">
        <v>1031</v>
      </c>
      <c r="H299" s="6" t="s">
        <v>999</v>
      </c>
      <c r="I299" s="6" t="s">
        <v>1042</v>
      </c>
      <c r="J299" s="4"/>
      <c r="K299" s="6" t="s">
        <v>552</v>
      </c>
      <c r="L299" s="13">
        <f t="shared" si="8"/>
        <v>4</v>
      </c>
      <c r="M299" s="14">
        <v>0</v>
      </c>
      <c r="N299" s="13">
        <f t="shared" si="9"/>
        <v>0</v>
      </c>
      <c r="O299" s="6"/>
      <c r="P299" s="4">
        <v>1</v>
      </c>
    </row>
    <row r="300" spans="1:16" ht="60" x14ac:dyDescent="0.25">
      <c r="A300" s="24" t="s">
        <v>503</v>
      </c>
      <c r="B300" s="9" t="s">
        <v>503</v>
      </c>
      <c r="C300" s="9" t="s">
        <v>561</v>
      </c>
      <c r="D300" s="7" t="s">
        <v>143</v>
      </c>
      <c r="E300" s="8" t="s">
        <v>138</v>
      </c>
      <c r="F300" s="7" t="s">
        <v>1224</v>
      </c>
      <c r="G300" s="7" t="s">
        <v>1019</v>
      </c>
      <c r="H300" s="9" t="s">
        <v>503</v>
      </c>
      <c r="I300" s="9" t="s">
        <v>709</v>
      </c>
      <c r="J300" s="7"/>
      <c r="K300" s="7" t="s">
        <v>552</v>
      </c>
      <c r="L300" s="15">
        <f t="shared" si="8"/>
        <v>4</v>
      </c>
      <c r="M300" s="15">
        <v>0</v>
      </c>
      <c r="N300" s="15">
        <f t="shared" si="9"/>
        <v>0</v>
      </c>
      <c r="O300" s="9"/>
      <c r="P300" s="7">
        <v>1</v>
      </c>
    </row>
    <row r="301" spans="1:16" x14ac:dyDescent="0.25">
      <c r="A301" s="23" t="s">
        <v>769</v>
      </c>
      <c r="B301" s="6" t="s">
        <v>989</v>
      </c>
      <c r="C301" s="6" t="s">
        <v>977</v>
      </c>
      <c r="D301" s="4" t="s">
        <v>276</v>
      </c>
      <c r="E301" s="5" t="s">
        <v>138</v>
      </c>
      <c r="F301" s="4" t="s">
        <v>1224</v>
      </c>
      <c r="G301" s="4" t="s">
        <v>1020</v>
      </c>
      <c r="H301" s="6" t="s">
        <v>989</v>
      </c>
      <c r="I301" s="6" t="s">
        <v>780</v>
      </c>
      <c r="J301" s="4"/>
      <c r="K301" s="6" t="s">
        <v>552</v>
      </c>
      <c r="L301" s="13">
        <f t="shared" si="8"/>
        <v>4</v>
      </c>
      <c r="M301" s="14">
        <v>0</v>
      </c>
      <c r="N301" s="13">
        <f t="shared" si="9"/>
        <v>0</v>
      </c>
      <c r="O301" s="6"/>
      <c r="P301" s="4">
        <v>1</v>
      </c>
    </row>
    <row r="302" spans="1:16" ht="30" x14ac:dyDescent="0.25">
      <c r="A302" s="24" t="s">
        <v>769</v>
      </c>
      <c r="B302" s="9" t="s">
        <v>991</v>
      </c>
      <c r="C302" s="9" t="s">
        <v>977</v>
      </c>
      <c r="D302" s="7" t="s">
        <v>276</v>
      </c>
      <c r="E302" s="8" t="s">
        <v>138</v>
      </c>
      <c r="F302" s="7" t="s">
        <v>1224</v>
      </c>
      <c r="G302" s="7" t="s">
        <v>1022</v>
      </c>
      <c r="H302" s="9" t="s">
        <v>991</v>
      </c>
      <c r="I302" s="9" t="s">
        <v>782</v>
      </c>
      <c r="J302" s="7"/>
      <c r="K302" s="7" t="s">
        <v>552</v>
      </c>
      <c r="L302" s="15">
        <f t="shared" si="8"/>
        <v>4</v>
      </c>
      <c r="M302" s="15">
        <v>0</v>
      </c>
      <c r="N302" s="15">
        <f t="shared" si="9"/>
        <v>0</v>
      </c>
      <c r="O302" s="9"/>
      <c r="P302" s="7">
        <v>1</v>
      </c>
    </row>
    <row r="303" spans="1:16" ht="30" x14ac:dyDescent="0.25">
      <c r="A303" s="23" t="s">
        <v>769</v>
      </c>
      <c r="B303" s="6" t="s">
        <v>992</v>
      </c>
      <c r="C303" s="6" t="s">
        <v>977</v>
      </c>
      <c r="D303" s="4" t="s">
        <v>276</v>
      </c>
      <c r="E303" s="5" t="s">
        <v>138</v>
      </c>
      <c r="F303" s="4" t="s">
        <v>1224</v>
      </c>
      <c r="G303" s="4" t="s">
        <v>1023</v>
      </c>
      <c r="H303" s="6" t="s">
        <v>992</v>
      </c>
      <c r="I303" s="6" t="s">
        <v>783</v>
      </c>
      <c r="J303" s="4"/>
      <c r="K303" s="6" t="s">
        <v>552</v>
      </c>
      <c r="L303" s="13">
        <f t="shared" si="8"/>
        <v>4</v>
      </c>
      <c r="M303" s="14">
        <v>0</v>
      </c>
      <c r="N303" s="13">
        <f t="shared" si="9"/>
        <v>0</v>
      </c>
      <c r="O303" s="6"/>
      <c r="P303" s="4">
        <v>1</v>
      </c>
    </row>
    <row r="304" spans="1:16" ht="30" x14ac:dyDescent="0.25">
      <c r="A304" s="24" t="s">
        <v>769</v>
      </c>
      <c r="B304" s="9" t="s">
        <v>993</v>
      </c>
      <c r="C304" s="9" t="s">
        <v>977</v>
      </c>
      <c r="D304" s="7" t="s">
        <v>276</v>
      </c>
      <c r="E304" s="8" t="s">
        <v>138</v>
      </c>
      <c r="F304" s="7" t="s">
        <v>1224</v>
      </c>
      <c r="G304" s="7" t="s">
        <v>1024</v>
      </c>
      <c r="H304" s="9" t="s">
        <v>993</v>
      </c>
      <c r="I304" s="9" t="s">
        <v>784</v>
      </c>
      <c r="J304" s="7"/>
      <c r="K304" s="7" t="s">
        <v>552</v>
      </c>
      <c r="L304" s="15">
        <f t="shared" si="8"/>
        <v>4</v>
      </c>
      <c r="M304" s="15">
        <v>0</v>
      </c>
      <c r="N304" s="15">
        <f t="shared" si="9"/>
        <v>0</v>
      </c>
      <c r="O304" s="9"/>
      <c r="P304" s="7">
        <v>1</v>
      </c>
    </row>
    <row r="305" spans="1:16" ht="60" x14ac:dyDescent="0.25">
      <c r="A305" s="23" t="s">
        <v>769</v>
      </c>
      <c r="B305" s="6" t="s">
        <v>994</v>
      </c>
      <c r="C305" s="6" t="s">
        <v>977</v>
      </c>
      <c r="D305" s="4" t="s">
        <v>276</v>
      </c>
      <c r="E305" s="5" t="s">
        <v>138</v>
      </c>
      <c r="F305" s="4" t="s">
        <v>1224</v>
      </c>
      <c r="G305" s="4" t="s">
        <v>1025</v>
      </c>
      <c r="H305" s="6" t="s">
        <v>994</v>
      </c>
      <c r="I305" s="6" t="s">
        <v>1166</v>
      </c>
      <c r="J305" s="4"/>
      <c r="K305" s="6" t="s">
        <v>552</v>
      </c>
      <c r="L305" s="13">
        <f t="shared" si="8"/>
        <v>4</v>
      </c>
      <c r="M305" s="14">
        <v>0</v>
      </c>
      <c r="N305" s="13">
        <f t="shared" si="9"/>
        <v>0</v>
      </c>
      <c r="O305" s="6"/>
      <c r="P305" s="4">
        <v>1</v>
      </c>
    </row>
    <row r="306" spans="1:16" ht="60" x14ac:dyDescent="0.25">
      <c r="A306" s="24" t="s">
        <v>769</v>
      </c>
      <c r="B306" s="9" t="s">
        <v>995</v>
      </c>
      <c r="C306" s="9" t="s">
        <v>977</v>
      </c>
      <c r="D306" s="7" t="s">
        <v>276</v>
      </c>
      <c r="E306" s="8" t="s">
        <v>138</v>
      </c>
      <c r="F306" s="7" t="s">
        <v>1224</v>
      </c>
      <c r="G306" s="7" t="s">
        <v>1026</v>
      </c>
      <c r="H306" s="9" t="s">
        <v>995</v>
      </c>
      <c r="I306" s="9" t="s">
        <v>1167</v>
      </c>
      <c r="J306" s="7"/>
      <c r="K306" s="7" t="s">
        <v>552</v>
      </c>
      <c r="L306" s="15">
        <f t="shared" si="8"/>
        <v>4</v>
      </c>
      <c r="M306" s="15">
        <v>0</v>
      </c>
      <c r="N306" s="15">
        <f t="shared" si="9"/>
        <v>0</v>
      </c>
      <c r="O306" s="9"/>
      <c r="P306" s="7">
        <v>1</v>
      </c>
    </row>
    <row r="307" spans="1:16" ht="105" x14ac:dyDescent="0.25">
      <c r="A307" s="23" t="s">
        <v>125</v>
      </c>
      <c r="B307" s="6" t="s">
        <v>645</v>
      </c>
      <c r="C307" s="6" t="s">
        <v>561</v>
      </c>
      <c r="D307" s="4" t="s">
        <v>143</v>
      </c>
      <c r="E307" s="5" t="s">
        <v>138</v>
      </c>
      <c r="F307" s="4" t="s">
        <v>1224</v>
      </c>
      <c r="G307" s="4" t="s">
        <v>697</v>
      </c>
      <c r="H307" s="6" t="s">
        <v>645</v>
      </c>
      <c r="I307" s="6" t="s">
        <v>710</v>
      </c>
      <c r="J307" s="4"/>
      <c r="K307" s="6" t="s">
        <v>552</v>
      </c>
      <c r="L307" s="13">
        <f t="shared" si="8"/>
        <v>4</v>
      </c>
      <c r="M307" s="14">
        <v>0</v>
      </c>
      <c r="N307" s="13">
        <f t="shared" si="9"/>
        <v>0</v>
      </c>
      <c r="O307" s="6"/>
      <c r="P307" s="4">
        <v>1</v>
      </c>
    </row>
    <row r="308" spans="1:16" ht="75" x14ac:dyDescent="0.25">
      <c r="A308" s="24" t="s">
        <v>558</v>
      </c>
      <c r="B308" s="9" t="s">
        <v>647</v>
      </c>
      <c r="C308" s="9" t="s">
        <v>561</v>
      </c>
      <c r="D308" s="7" t="s">
        <v>143</v>
      </c>
      <c r="E308" s="8" t="s">
        <v>138</v>
      </c>
      <c r="F308" s="7" t="s">
        <v>1224</v>
      </c>
      <c r="G308" s="7" t="s">
        <v>699</v>
      </c>
      <c r="H308" s="9" t="s">
        <v>647</v>
      </c>
      <c r="I308" s="9" t="s">
        <v>648</v>
      </c>
      <c r="J308" s="7"/>
      <c r="K308" s="7" t="s">
        <v>552</v>
      </c>
      <c r="L308" s="15">
        <f t="shared" si="8"/>
        <v>4</v>
      </c>
      <c r="M308" s="15">
        <v>0</v>
      </c>
      <c r="N308" s="15">
        <f t="shared" si="9"/>
        <v>0</v>
      </c>
      <c r="O308" s="9"/>
      <c r="P308" s="7">
        <v>1</v>
      </c>
    </row>
    <row r="309" spans="1:16" ht="45" x14ac:dyDescent="0.25">
      <c r="A309" s="23" t="s">
        <v>558</v>
      </c>
      <c r="B309" s="6" t="s">
        <v>649</v>
      </c>
      <c r="C309" s="6" t="s">
        <v>561</v>
      </c>
      <c r="D309" s="4" t="s">
        <v>143</v>
      </c>
      <c r="E309" s="5" t="s">
        <v>138</v>
      </c>
      <c r="F309" s="4" t="s">
        <v>1224</v>
      </c>
      <c r="G309" s="4" t="s">
        <v>700</v>
      </c>
      <c r="H309" s="6" t="s">
        <v>649</v>
      </c>
      <c r="I309" s="6" t="s">
        <v>716</v>
      </c>
      <c r="J309" s="4"/>
      <c r="K309" s="6" t="s">
        <v>552</v>
      </c>
      <c r="L309" s="13">
        <f t="shared" si="8"/>
        <v>4</v>
      </c>
      <c r="M309" s="14">
        <v>0</v>
      </c>
      <c r="N309" s="13">
        <f t="shared" si="9"/>
        <v>0</v>
      </c>
      <c r="O309" s="6"/>
      <c r="P309" s="4">
        <v>1</v>
      </c>
    </row>
    <row r="310" spans="1:16" ht="45" x14ac:dyDescent="0.25">
      <c r="A310" s="24" t="s">
        <v>558</v>
      </c>
      <c r="B310" s="9" t="s">
        <v>650</v>
      </c>
      <c r="C310" s="9" t="s">
        <v>561</v>
      </c>
      <c r="D310" s="7" t="s">
        <v>143</v>
      </c>
      <c r="E310" s="8" t="s">
        <v>138</v>
      </c>
      <c r="F310" s="7" t="s">
        <v>1224</v>
      </c>
      <c r="G310" s="7" t="s">
        <v>701</v>
      </c>
      <c r="H310" s="9" t="s">
        <v>650</v>
      </c>
      <c r="I310" s="9" t="s">
        <v>651</v>
      </c>
      <c r="J310" s="7"/>
      <c r="K310" s="7" t="s">
        <v>552</v>
      </c>
      <c r="L310" s="15">
        <f t="shared" si="8"/>
        <v>4</v>
      </c>
      <c r="M310" s="15">
        <v>0</v>
      </c>
      <c r="N310" s="15">
        <f t="shared" si="9"/>
        <v>0</v>
      </c>
      <c r="O310" s="9"/>
      <c r="P310" s="7">
        <v>1</v>
      </c>
    </row>
    <row r="311" spans="1:16" ht="75" x14ac:dyDescent="0.25">
      <c r="A311" s="23" t="s">
        <v>652</v>
      </c>
      <c r="B311" s="6" t="s">
        <v>122</v>
      </c>
      <c r="C311" s="6" t="s">
        <v>561</v>
      </c>
      <c r="D311" s="4" t="s">
        <v>143</v>
      </c>
      <c r="E311" s="5" t="s">
        <v>138</v>
      </c>
      <c r="F311" s="4" t="s">
        <v>1224</v>
      </c>
      <c r="G311" s="4" t="s">
        <v>702</v>
      </c>
      <c r="H311" s="6" t="s">
        <v>122</v>
      </c>
      <c r="I311" s="6" t="s">
        <v>653</v>
      </c>
      <c r="J311" s="4"/>
      <c r="K311" s="6" t="s">
        <v>552</v>
      </c>
      <c r="L311" s="13">
        <f t="shared" si="8"/>
        <v>4</v>
      </c>
      <c r="M311" s="14">
        <v>0</v>
      </c>
      <c r="N311" s="13">
        <f t="shared" si="9"/>
        <v>0</v>
      </c>
      <c r="O311" s="6"/>
      <c r="P311" s="4">
        <v>1</v>
      </c>
    </row>
    <row r="312" spans="1:16" ht="409.5" x14ac:dyDescent="0.25">
      <c r="A312" s="24" t="s">
        <v>652</v>
      </c>
      <c r="B312" s="9" t="s">
        <v>654</v>
      </c>
      <c r="C312" s="9" t="s">
        <v>561</v>
      </c>
      <c r="D312" s="7" t="s">
        <v>143</v>
      </c>
      <c r="E312" s="8" t="s">
        <v>138</v>
      </c>
      <c r="F312" s="7" t="s">
        <v>1224</v>
      </c>
      <c r="G312" s="7" t="s">
        <v>703</v>
      </c>
      <c r="H312" s="9" t="s">
        <v>654</v>
      </c>
      <c r="I312" s="9" t="s">
        <v>1163</v>
      </c>
      <c r="J312" s="7"/>
      <c r="K312" s="7" t="s">
        <v>552</v>
      </c>
      <c r="L312" s="15">
        <f t="shared" si="8"/>
        <v>4</v>
      </c>
      <c r="M312" s="15">
        <v>0</v>
      </c>
      <c r="N312" s="15">
        <f t="shared" si="9"/>
        <v>0</v>
      </c>
      <c r="O312" s="9"/>
      <c r="P312" s="7">
        <v>1</v>
      </c>
    </row>
    <row r="313" spans="1:16" ht="90" x14ac:dyDescent="0.25">
      <c r="A313" s="23" t="s">
        <v>655</v>
      </c>
      <c r="B313" s="6" t="s">
        <v>656</v>
      </c>
      <c r="C313" s="6" t="s">
        <v>561</v>
      </c>
      <c r="D313" s="4" t="s">
        <v>143</v>
      </c>
      <c r="E313" s="5" t="s">
        <v>138</v>
      </c>
      <c r="F313" s="4" t="s">
        <v>1224</v>
      </c>
      <c r="G313" s="4" t="s">
        <v>704</v>
      </c>
      <c r="H313" s="6" t="s">
        <v>656</v>
      </c>
      <c r="I313" s="6" t="s">
        <v>717</v>
      </c>
      <c r="J313" s="4"/>
      <c r="K313" s="6" t="s">
        <v>552</v>
      </c>
      <c r="L313" s="13">
        <f t="shared" si="8"/>
        <v>4</v>
      </c>
      <c r="M313" s="14">
        <v>0</v>
      </c>
      <c r="N313" s="13">
        <f t="shared" si="9"/>
        <v>0</v>
      </c>
      <c r="O313" s="6" t="s">
        <v>1049</v>
      </c>
      <c r="P313" s="4">
        <v>1</v>
      </c>
    </row>
    <row r="314" spans="1:16" ht="45" x14ac:dyDescent="0.25">
      <c r="A314" s="24" t="s">
        <v>793</v>
      </c>
      <c r="B314" s="9" t="s">
        <v>1002</v>
      </c>
      <c r="C314" s="9" t="s">
        <v>977</v>
      </c>
      <c r="D314" s="7" t="s">
        <v>276</v>
      </c>
      <c r="E314" s="8" t="s">
        <v>138</v>
      </c>
      <c r="F314" s="7" t="s">
        <v>1224</v>
      </c>
      <c r="G314" s="7" t="s">
        <v>979</v>
      </c>
      <c r="H314" s="9" t="s">
        <v>1002</v>
      </c>
      <c r="I314" s="9" t="s">
        <v>923</v>
      </c>
      <c r="J314" s="7"/>
      <c r="K314" s="7" t="s">
        <v>552</v>
      </c>
      <c r="L314" s="15">
        <f t="shared" si="8"/>
        <v>4</v>
      </c>
      <c r="M314" s="15">
        <v>0</v>
      </c>
      <c r="N314" s="15">
        <f t="shared" si="9"/>
        <v>0</v>
      </c>
      <c r="O314" s="9"/>
      <c r="P314" s="7">
        <v>1</v>
      </c>
    </row>
    <row r="315" spans="1:16" ht="135" x14ac:dyDescent="0.25">
      <c r="A315" s="23" t="s">
        <v>793</v>
      </c>
      <c r="B315" s="6" t="s">
        <v>1003</v>
      </c>
      <c r="C315" s="6" t="s">
        <v>977</v>
      </c>
      <c r="D315" s="4" t="s">
        <v>276</v>
      </c>
      <c r="E315" s="5" t="s">
        <v>138</v>
      </c>
      <c r="F315" s="4" t="s">
        <v>1224</v>
      </c>
      <c r="G315" s="4" t="s">
        <v>980</v>
      </c>
      <c r="H315" s="6" t="s">
        <v>1003</v>
      </c>
      <c r="I315" s="6" t="s">
        <v>714</v>
      </c>
      <c r="J315" s="4"/>
      <c r="K315" s="6" t="s">
        <v>552</v>
      </c>
      <c r="L315" s="13">
        <f t="shared" si="8"/>
        <v>4</v>
      </c>
      <c r="M315" s="14">
        <v>0</v>
      </c>
      <c r="N315" s="13">
        <f t="shared" si="9"/>
        <v>0</v>
      </c>
      <c r="O315" s="6"/>
      <c r="P315" s="4">
        <v>1</v>
      </c>
    </row>
    <row r="316" spans="1:16" ht="409.5" x14ac:dyDescent="0.25">
      <c r="A316" s="24" t="s">
        <v>793</v>
      </c>
      <c r="B316" s="9" t="s">
        <v>1004</v>
      </c>
      <c r="C316" s="9" t="s">
        <v>977</v>
      </c>
      <c r="D316" s="7" t="s">
        <v>276</v>
      </c>
      <c r="E316" s="8" t="s">
        <v>138</v>
      </c>
      <c r="F316" s="7" t="s">
        <v>1224</v>
      </c>
      <c r="G316" s="7" t="s">
        <v>981</v>
      </c>
      <c r="H316" s="9" t="s">
        <v>1004</v>
      </c>
      <c r="I316" s="9" t="s">
        <v>1043</v>
      </c>
      <c r="J316" s="7"/>
      <c r="K316" s="7" t="s">
        <v>552</v>
      </c>
      <c r="L316" s="15">
        <f t="shared" si="8"/>
        <v>4</v>
      </c>
      <c r="M316" s="15">
        <v>0</v>
      </c>
      <c r="N316" s="15">
        <f t="shared" si="9"/>
        <v>0</v>
      </c>
      <c r="O316" s="9"/>
      <c r="P316" s="7">
        <v>1</v>
      </c>
    </row>
    <row r="317" spans="1:16" ht="45" x14ac:dyDescent="0.25">
      <c r="A317" s="23" t="s">
        <v>793</v>
      </c>
      <c r="B317" s="6" t="s">
        <v>1005</v>
      </c>
      <c r="C317" s="6" t="s">
        <v>977</v>
      </c>
      <c r="D317" s="4" t="s">
        <v>276</v>
      </c>
      <c r="E317" s="5" t="s">
        <v>138</v>
      </c>
      <c r="F317" s="4" t="s">
        <v>1224</v>
      </c>
      <c r="G317" s="4" t="s">
        <v>982</v>
      </c>
      <c r="H317" s="6" t="s">
        <v>1005</v>
      </c>
      <c r="I317" s="6" t="s">
        <v>926</v>
      </c>
      <c r="J317" s="4"/>
      <c r="K317" s="6" t="s">
        <v>552</v>
      </c>
      <c r="L317" s="13">
        <f t="shared" si="8"/>
        <v>4</v>
      </c>
      <c r="M317" s="14">
        <v>0</v>
      </c>
      <c r="N317" s="13">
        <f t="shared" si="9"/>
        <v>0</v>
      </c>
      <c r="O317" s="6"/>
      <c r="P317" s="4">
        <v>1</v>
      </c>
    </row>
    <row r="318" spans="1:16" ht="45" x14ac:dyDescent="0.25">
      <c r="A318" s="24" t="s">
        <v>793</v>
      </c>
      <c r="B318" s="9" t="s">
        <v>1006</v>
      </c>
      <c r="C318" s="9" t="s">
        <v>977</v>
      </c>
      <c r="D318" s="7" t="s">
        <v>276</v>
      </c>
      <c r="E318" s="8" t="s">
        <v>138</v>
      </c>
      <c r="F318" s="7" t="s">
        <v>1224</v>
      </c>
      <c r="G318" s="7" t="s">
        <v>983</v>
      </c>
      <c r="H318" s="9" t="s">
        <v>1006</v>
      </c>
      <c r="I318" s="9" t="s">
        <v>927</v>
      </c>
      <c r="J318" s="7"/>
      <c r="K318" s="7" t="s">
        <v>552</v>
      </c>
      <c r="L318" s="15">
        <f t="shared" si="8"/>
        <v>4</v>
      </c>
      <c r="M318" s="15">
        <v>0</v>
      </c>
      <c r="N318" s="15">
        <f t="shared" si="9"/>
        <v>0</v>
      </c>
      <c r="O318" s="9"/>
      <c r="P318" s="7">
        <v>1</v>
      </c>
    </row>
    <row r="319" spans="1:16" ht="45" x14ac:dyDescent="0.25">
      <c r="A319" s="23" t="s">
        <v>793</v>
      </c>
      <c r="B319" s="6" t="s">
        <v>1007</v>
      </c>
      <c r="C319" s="6" t="s">
        <v>977</v>
      </c>
      <c r="D319" s="4" t="s">
        <v>276</v>
      </c>
      <c r="E319" s="5" t="s">
        <v>138</v>
      </c>
      <c r="F319" s="4" t="s">
        <v>1224</v>
      </c>
      <c r="G319" s="4" t="s">
        <v>984</v>
      </c>
      <c r="H319" s="6" t="s">
        <v>1007</v>
      </c>
      <c r="I319" s="6" t="s">
        <v>928</v>
      </c>
      <c r="J319" s="4"/>
      <c r="K319" s="6" t="s">
        <v>552</v>
      </c>
      <c r="L319" s="13">
        <f t="shared" si="8"/>
        <v>4</v>
      </c>
      <c r="M319" s="14">
        <v>0</v>
      </c>
      <c r="N319" s="13">
        <f t="shared" si="9"/>
        <v>0</v>
      </c>
      <c r="O319" s="6"/>
      <c r="P319" s="4">
        <v>1</v>
      </c>
    </row>
    <row r="320" spans="1:16" ht="45" x14ac:dyDescent="0.25">
      <c r="A320" s="24" t="s">
        <v>793</v>
      </c>
      <c r="B320" s="9" t="s">
        <v>1008</v>
      </c>
      <c r="C320" s="9" t="s">
        <v>977</v>
      </c>
      <c r="D320" s="7" t="s">
        <v>276</v>
      </c>
      <c r="E320" s="8" t="s">
        <v>138</v>
      </c>
      <c r="F320" s="7" t="s">
        <v>1224</v>
      </c>
      <c r="G320" s="7" t="s">
        <v>985</v>
      </c>
      <c r="H320" s="9" t="s">
        <v>1008</v>
      </c>
      <c r="I320" s="9" t="s">
        <v>929</v>
      </c>
      <c r="J320" s="7"/>
      <c r="K320" s="7" t="s">
        <v>552</v>
      </c>
      <c r="L320" s="15">
        <f t="shared" si="8"/>
        <v>4</v>
      </c>
      <c r="M320" s="15">
        <v>0</v>
      </c>
      <c r="N320" s="15">
        <f t="shared" si="9"/>
        <v>0</v>
      </c>
      <c r="O320" s="9"/>
      <c r="P320" s="7">
        <v>1</v>
      </c>
    </row>
    <row r="321" spans="1:16" ht="45" x14ac:dyDescent="0.25">
      <c r="A321" s="23" t="s">
        <v>793</v>
      </c>
      <c r="B321" s="6" t="s">
        <v>381</v>
      </c>
      <c r="C321" s="6" t="s">
        <v>977</v>
      </c>
      <c r="D321" s="4" t="s">
        <v>276</v>
      </c>
      <c r="E321" s="5" t="s">
        <v>138</v>
      </c>
      <c r="F321" s="4" t="s">
        <v>1224</v>
      </c>
      <c r="G321" s="4" t="s">
        <v>986</v>
      </c>
      <c r="H321" s="6" t="s">
        <v>381</v>
      </c>
      <c r="I321" s="6" t="s">
        <v>930</v>
      </c>
      <c r="J321" s="4"/>
      <c r="K321" s="6" t="s">
        <v>552</v>
      </c>
      <c r="L321" s="13">
        <f t="shared" si="8"/>
        <v>4</v>
      </c>
      <c r="M321" s="14">
        <v>0</v>
      </c>
      <c r="N321" s="13">
        <f t="shared" si="9"/>
        <v>0</v>
      </c>
      <c r="O321" s="6"/>
      <c r="P321" s="4">
        <v>1</v>
      </c>
    </row>
    <row r="322" spans="1:16" ht="45" x14ac:dyDescent="0.25">
      <c r="A322" s="24" t="s">
        <v>793</v>
      </c>
      <c r="B322" s="9" t="s">
        <v>1009</v>
      </c>
      <c r="C322" s="9" t="s">
        <v>977</v>
      </c>
      <c r="D322" s="7" t="s">
        <v>276</v>
      </c>
      <c r="E322" s="8" t="s">
        <v>138</v>
      </c>
      <c r="F322" s="7" t="s">
        <v>1224</v>
      </c>
      <c r="G322" s="7" t="s">
        <v>987</v>
      </c>
      <c r="H322" s="9" t="s">
        <v>1009</v>
      </c>
      <c r="I322" s="9" t="s">
        <v>1044</v>
      </c>
      <c r="J322" s="7"/>
      <c r="K322" s="7" t="s">
        <v>552</v>
      </c>
      <c r="L322" s="15">
        <f t="shared" si="8"/>
        <v>4</v>
      </c>
      <c r="M322" s="15">
        <v>0</v>
      </c>
      <c r="N322" s="15">
        <f t="shared" si="9"/>
        <v>0</v>
      </c>
      <c r="O322" s="9"/>
      <c r="P322" s="7">
        <v>1</v>
      </c>
    </row>
    <row r="323" spans="1:16" ht="105" x14ac:dyDescent="0.25">
      <c r="A323" s="23" t="s">
        <v>793</v>
      </c>
      <c r="B323" s="6" t="s">
        <v>1010</v>
      </c>
      <c r="C323" s="6" t="s">
        <v>977</v>
      </c>
      <c r="D323" s="4" t="s">
        <v>276</v>
      </c>
      <c r="E323" s="5" t="s">
        <v>138</v>
      </c>
      <c r="F323" s="4" t="s">
        <v>1224</v>
      </c>
      <c r="G323" s="4" t="s">
        <v>988</v>
      </c>
      <c r="H323" s="6" t="s">
        <v>1010</v>
      </c>
      <c r="I323" s="6" t="s">
        <v>1045</v>
      </c>
      <c r="J323" s="4"/>
      <c r="K323" s="6" t="s">
        <v>552</v>
      </c>
      <c r="L323" s="13">
        <f t="shared" si="8"/>
        <v>4</v>
      </c>
      <c r="M323" s="14">
        <v>0</v>
      </c>
      <c r="N323" s="13">
        <f t="shared" si="9"/>
        <v>0</v>
      </c>
      <c r="O323" s="6"/>
      <c r="P323" s="4">
        <v>1</v>
      </c>
    </row>
    <row r="324" spans="1:16" ht="75" x14ac:dyDescent="0.25">
      <c r="A324" s="24" t="s">
        <v>126</v>
      </c>
      <c r="B324" s="9" t="s">
        <v>658</v>
      </c>
      <c r="C324" s="9" t="s">
        <v>561</v>
      </c>
      <c r="D324" s="7" t="s">
        <v>143</v>
      </c>
      <c r="E324" s="8" t="s">
        <v>138</v>
      </c>
      <c r="F324" s="7" t="s">
        <v>1224</v>
      </c>
      <c r="G324" s="7" t="s">
        <v>706</v>
      </c>
      <c r="H324" s="9" t="s">
        <v>658</v>
      </c>
      <c r="I324" s="9" t="s">
        <v>719</v>
      </c>
      <c r="J324" s="7"/>
      <c r="K324" s="7" t="s">
        <v>552</v>
      </c>
      <c r="L324" s="15">
        <f t="shared" si="8"/>
        <v>4</v>
      </c>
      <c r="M324" s="15">
        <v>0</v>
      </c>
      <c r="N324" s="15">
        <f t="shared" si="9"/>
        <v>0</v>
      </c>
      <c r="O324" s="9" t="s">
        <v>1050</v>
      </c>
      <c r="P324" s="7">
        <v>1</v>
      </c>
    </row>
    <row r="325" spans="1:16" ht="60" x14ac:dyDescent="0.25">
      <c r="A325" s="23" t="s">
        <v>126</v>
      </c>
      <c r="B325" s="6" t="s">
        <v>769</v>
      </c>
      <c r="C325" s="6" t="s">
        <v>561</v>
      </c>
      <c r="D325" s="4" t="s">
        <v>143</v>
      </c>
      <c r="E325" s="5" t="s">
        <v>138</v>
      </c>
      <c r="F325" s="4" t="s">
        <v>1224</v>
      </c>
      <c r="G325" s="4" t="s">
        <v>727</v>
      </c>
      <c r="H325" s="6" t="s">
        <v>659</v>
      </c>
      <c r="I325" s="6" t="s">
        <v>1038</v>
      </c>
      <c r="J325" s="4"/>
      <c r="K325" s="6" t="s">
        <v>552</v>
      </c>
      <c r="L325" s="13">
        <f t="shared" ref="L325:L348" si="10">IF(K325="Would-Have",1,IF(K325="Could-Have",2,IF(K325="Should-Have",3,IF(K325="Must-Have",4,""))))</f>
        <v>4</v>
      </c>
      <c r="M325" s="14">
        <v>0</v>
      </c>
      <c r="N325" s="13">
        <f t="shared" ref="N325:N348" si="11">L325*M325</f>
        <v>0</v>
      </c>
      <c r="O325" s="6"/>
      <c r="P325" s="4">
        <v>1</v>
      </c>
    </row>
    <row r="326" spans="1:16" ht="60" x14ac:dyDescent="0.25">
      <c r="A326" s="24" t="s">
        <v>126</v>
      </c>
      <c r="B326" s="9" t="s">
        <v>662</v>
      </c>
      <c r="C326" s="9" t="s">
        <v>561</v>
      </c>
      <c r="D326" s="7" t="s">
        <v>143</v>
      </c>
      <c r="E326" s="8" t="s">
        <v>138</v>
      </c>
      <c r="F326" s="7" t="s">
        <v>1224</v>
      </c>
      <c r="G326" s="7" t="s">
        <v>728</v>
      </c>
      <c r="H326" s="9" t="s">
        <v>662</v>
      </c>
      <c r="I326" s="9" t="s">
        <v>711</v>
      </c>
      <c r="J326" s="7"/>
      <c r="K326" s="7" t="s">
        <v>552</v>
      </c>
      <c r="L326" s="15">
        <f t="shared" si="10"/>
        <v>4</v>
      </c>
      <c r="M326" s="15">
        <v>0</v>
      </c>
      <c r="N326" s="15">
        <f t="shared" si="11"/>
        <v>0</v>
      </c>
      <c r="O326" s="9"/>
      <c r="P326" s="7">
        <v>1</v>
      </c>
    </row>
    <row r="327" spans="1:16" ht="75" x14ac:dyDescent="0.25">
      <c r="A327" s="23" t="s">
        <v>663</v>
      </c>
      <c r="B327" s="6" t="s">
        <v>664</v>
      </c>
      <c r="C327" s="6" t="s">
        <v>561</v>
      </c>
      <c r="D327" s="4" t="s">
        <v>143</v>
      </c>
      <c r="E327" s="5" t="s">
        <v>138</v>
      </c>
      <c r="F327" s="4" t="s">
        <v>1224</v>
      </c>
      <c r="G327" s="4" t="s">
        <v>730</v>
      </c>
      <c r="H327" s="6" t="s">
        <v>664</v>
      </c>
      <c r="I327" s="6" t="s">
        <v>665</v>
      </c>
      <c r="J327" s="4"/>
      <c r="K327" s="6" t="s">
        <v>552</v>
      </c>
      <c r="L327" s="13">
        <f t="shared" si="10"/>
        <v>4</v>
      </c>
      <c r="M327" s="14">
        <v>0</v>
      </c>
      <c r="N327" s="13">
        <f t="shared" si="11"/>
        <v>0</v>
      </c>
      <c r="O327" s="6"/>
      <c r="P327" s="4">
        <v>1</v>
      </c>
    </row>
    <row r="328" spans="1:16" ht="45" x14ac:dyDescent="0.25">
      <c r="A328" s="24" t="s">
        <v>666</v>
      </c>
      <c r="B328" s="9" t="s">
        <v>667</v>
      </c>
      <c r="C328" s="9" t="s">
        <v>561</v>
      </c>
      <c r="D328" s="7" t="s">
        <v>143</v>
      </c>
      <c r="E328" s="8" t="s">
        <v>138</v>
      </c>
      <c r="F328" s="7" t="s">
        <v>1224</v>
      </c>
      <c r="G328" s="7" t="s">
        <v>731</v>
      </c>
      <c r="H328" s="9" t="s">
        <v>667</v>
      </c>
      <c r="I328" s="9" t="s">
        <v>712</v>
      </c>
      <c r="J328" s="7"/>
      <c r="K328" s="7" t="s">
        <v>552</v>
      </c>
      <c r="L328" s="15">
        <f t="shared" si="10"/>
        <v>4</v>
      </c>
      <c r="M328" s="15">
        <v>0</v>
      </c>
      <c r="N328" s="15">
        <f t="shared" si="11"/>
        <v>0</v>
      </c>
      <c r="O328" s="9"/>
      <c r="P328" s="7">
        <v>1</v>
      </c>
    </row>
    <row r="329" spans="1:16" ht="45" x14ac:dyDescent="0.25">
      <c r="A329" s="23" t="s">
        <v>666</v>
      </c>
      <c r="B329" s="6" t="s">
        <v>630</v>
      </c>
      <c r="C329" s="6" t="s">
        <v>561</v>
      </c>
      <c r="D329" s="4" t="s">
        <v>143</v>
      </c>
      <c r="E329" s="5" t="s">
        <v>138</v>
      </c>
      <c r="F329" s="4" t="s">
        <v>1224</v>
      </c>
      <c r="G329" s="4" t="s">
        <v>732</v>
      </c>
      <c r="H329" s="6" t="s">
        <v>630</v>
      </c>
      <c r="I329" s="6" t="s">
        <v>668</v>
      </c>
      <c r="J329" s="4"/>
      <c r="K329" s="6" t="s">
        <v>552</v>
      </c>
      <c r="L329" s="13">
        <f t="shared" si="10"/>
        <v>4</v>
      </c>
      <c r="M329" s="14">
        <v>0</v>
      </c>
      <c r="N329" s="13">
        <f t="shared" si="11"/>
        <v>0</v>
      </c>
      <c r="O329" s="6"/>
      <c r="P329" s="4">
        <v>1</v>
      </c>
    </row>
    <row r="330" spans="1:16" ht="60" x14ac:dyDescent="0.25">
      <c r="A330" s="24" t="s">
        <v>666</v>
      </c>
      <c r="B330" s="9" t="s">
        <v>669</v>
      </c>
      <c r="C330" s="9" t="s">
        <v>561</v>
      </c>
      <c r="D330" s="7" t="s">
        <v>143</v>
      </c>
      <c r="E330" s="8" t="s">
        <v>138</v>
      </c>
      <c r="F330" s="7" t="s">
        <v>1224</v>
      </c>
      <c r="G330" s="7" t="s">
        <v>733</v>
      </c>
      <c r="H330" s="9" t="s">
        <v>669</v>
      </c>
      <c r="I330" s="9" t="s">
        <v>723</v>
      </c>
      <c r="J330" s="7"/>
      <c r="K330" s="7" t="s">
        <v>552</v>
      </c>
      <c r="L330" s="15">
        <f t="shared" si="10"/>
        <v>4</v>
      </c>
      <c r="M330" s="15">
        <v>0</v>
      </c>
      <c r="N330" s="15">
        <f t="shared" si="11"/>
        <v>0</v>
      </c>
      <c r="O330" s="9"/>
      <c r="P330" s="7">
        <v>1</v>
      </c>
    </row>
    <row r="331" spans="1:16" ht="409.5" x14ac:dyDescent="0.25">
      <c r="A331" s="23" t="s">
        <v>666</v>
      </c>
      <c r="B331" s="6" t="s">
        <v>122</v>
      </c>
      <c r="C331" s="6" t="s">
        <v>561</v>
      </c>
      <c r="D331" s="4" t="s">
        <v>143</v>
      </c>
      <c r="E331" s="5" t="s">
        <v>138</v>
      </c>
      <c r="F331" s="4" t="s">
        <v>1224</v>
      </c>
      <c r="G331" s="4" t="s">
        <v>734</v>
      </c>
      <c r="H331" s="6" t="s">
        <v>122</v>
      </c>
      <c r="I331" s="6" t="s">
        <v>724</v>
      </c>
      <c r="J331" s="4"/>
      <c r="K331" s="6" t="s">
        <v>552</v>
      </c>
      <c r="L331" s="13">
        <f t="shared" si="10"/>
        <v>4</v>
      </c>
      <c r="M331" s="14">
        <v>0</v>
      </c>
      <c r="N331" s="13">
        <f t="shared" si="11"/>
        <v>0</v>
      </c>
      <c r="O331" s="6"/>
      <c r="P331" s="4">
        <v>1</v>
      </c>
    </row>
    <row r="332" spans="1:16" ht="120" x14ac:dyDescent="0.25">
      <c r="A332" s="24" t="s">
        <v>666</v>
      </c>
      <c r="B332" s="9" t="s">
        <v>670</v>
      </c>
      <c r="C332" s="9" t="s">
        <v>561</v>
      </c>
      <c r="D332" s="7" t="s">
        <v>143</v>
      </c>
      <c r="E332" s="8" t="s">
        <v>138</v>
      </c>
      <c r="F332" s="7" t="s">
        <v>1224</v>
      </c>
      <c r="G332" s="7" t="s">
        <v>735</v>
      </c>
      <c r="H332" s="9" t="s">
        <v>670</v>
      </c>
      <c r="I332" s="9" t="s">
        <v>720</v>
      </c>
      <c r="J332" s="7"/>
      <c r="K332" s="7" t="s">
        <v>552</v>
      </c>
      <c r="L332" s="15">
        <f t="shared" si="10"/>
        <v>4</v>
      </c>
      <c r="M332" s="15">
        <v>0</v>
      </c>
      <c r="N332" s="15">
        <f t="shared" si="11"/>
        <v>0</v>
      </c>
      <c r="O332" s="9"/>
      <c r="P332" s="7">
        <v>1</v>
      </c>
    </row>
    <row r="333" spans="1:16" ht="150" x14ac:dyDescent="0.25">
      <c r="A333" s="23" t="s">
        <v>666</v>
      </c>
      <c r="B333" s="6" t="s">
        <v>125</v>
      </c>
      <c r="C333" s="6" t="s">
        <v>561</v>
      </c>
      <c r="D333" s="4" t="s">
        <v>143</v>
      </c>
      <c r="E333" s="5" t="s">
        <v>138</v>
      </c>
      <c r="F333" s="4" t="s">
        <v>1224</v>
      </c>
      <c r="G333" s="4" t="s">
        <v>736</v>
      </c>
      <c r="H333" s="6" t="s">
        <v>125</v>
      </c>
      <c r="I333" s="6" t="s">
        <v>1041</v>
      </c>
      <c r="J333" s="4"/>
      <c r="K333" s="6" t="s">
        <v>552</v>
      </c>
      <c r="L333" s="13">
        <f t="shared" si="10"/>
        <v>4</v>
      </c>
      <c r="M333" s="14">
        <v>0</v>
      </c>
      <c r="N333" s="13">
        <f t="shared" si="11"/>
        <v>0</v>
      </c>
      <c r="O333" s="6" t="s">
        <v>1050</v>
      </c>
      <c r="P333" s="4">
        <v>1</v>
      </c>
    </row>
    <row r="334" spans="1:16" ht="30" x14ac:dyDescent="0.25">
      <c r="A334" s="24" t="s">
        <v>666</v>
      </c>
      <c r="B334" s="9" t="s">
        <v>671</v>
      </c>
      <c r="C334" s="9" t="s">
        <v>561</v>
      </c>
      <c r="D334" s="7" t="s">
        <v>143</v>
      </c>
      <c r="E334" s="8" t="s">
        <v>138</v>
      </c>
      <c r="F334" s="7" t="s">
        <v>1224</v>
      </c>
      <c r="G334" s="7" t="s">
        <v>737</v>
      </c>
      <c r="H334" s="9" t="s">
        <v>671</v>
      </c>
      <c r="I334" s="9" t="s">
        <v>672</v>
      </c>
      <c r="J334" s="7"/>
      <c r="K334" s="7" t="s">
        <v>552</v>
      </c>
      <c r="L334" s="15">
        <f t="shared" si="10"/>
        <v>4</v>
      </c>
      <c r="M334" s="15">
        <v>0</v>
      </c>
      <c r="N334" s="15">
        <f t="shared" si="11"/>
        <v>0</v>
      </c>
      <c r="O334" s="9"/>
      <c r="P334" s="7">
        <v>1</v>
      </c>
    </row>
    <row r="335" spans="1:16" ht="240" x14ac:dyDescent="0.25">
      <c r="A335" s="23" t="s">
        <v>666</v>
      </c>
      <c r="B335" s="6" t="s">
        <v>769</v>
      </c>
      <c r="C335" s="6" t="s">
        <v>561</v>
      </c>
      <c r="D335" s="4" t="s">
        <v>143</v>
      </c>
      <c r="E335" s="5" t="s">
        <v>138</v>
      </c>
      <c r="F335" s="4" t="s">
        <v>1224</v>
      </c>
      <c r="G335" s="4" t="s">
        <v>738</v>
      </c>
      <c r="H335" s="6" t="s">
        <v>673</v>
      </c>
      <c r="I335" s="6" t="s">
        <v>725</v>
      </c>
      <c r="J335" s="4"/>
      <c r="K335" s="6" t="s">
        <v>552</v>
      </c>
      <c r="L335" s="13">
        <f t="shared" si="10"/>
        <v>4</v>
      </c>
      <c r="M335" s="14">
        <v>0</v>
      </c>
      <c r="N335" s="13">
        <f t="shared" si="11"/>
        <v>0</v>
      </c>
      <c r="O335" s="6"/>
      <c r="P335" s="4">
        <v>1</v>
      </c>
    </row>
    <row r="336" spans="1:16" ht="60" x14ac:dyDescent="0.25">
      <c r="A336" s="24" t="s">
        <v>666</v>
      </c>
      <c r="B336" s="9" t="s">
        <v>674</v>
      </c>
      <c r="C336" s="9" t="s">
        <v>561</v>
      </c>
      <c r="D336" s="7" t="s">
        <v>143</v>
      </c>
      <c r="E336" s="8" t="s">
        <v>138</v>
      </c>
      <c r="F336" s="7" t="s">
        <v>1224</v>
      </c>
      <c r="G336" s="7" t="s">
        <v>739</v>
      </c>
      <c r="H336" s="9" t="s">
        <v>674</v>
      </c>
      <c r="I336" s="9" t="s">
        <v>974</v>
      </c>
      <c r="J336" s="7"/>
      <c r="K336" s="7" t="s">
        <v>552</v>
      </c>
      <c r="L336" s="15">
        <f t="shared" si="10"/>
        <v>4</v>
      </c>
      <c r="M336" s="15">
        <v>0</v>
      </c>
      <c r="N336" s="15">
        <f t="shared" si="11"/>
        <v>0</v>
      </c>
      <c r="O336" s="9"/>
      <c r="P336" s="7">
        <v>1</v>
      </c>
    </row>
    <row r="337" spans="1:16" ht="225" x14ac:dyDescent="0.25">
      <c r="A337" s="23" t="s">
        <v>666</v>
      </c>
      <c r="B337" s="6" t="s">
        <v>675</v>
      </c>
      <c r="C337" s="6" t="s">
        <v>561</v>
      </c>
      <c r="D337" s="4" t="s">
        <v>143</v>
      </c>
      <c r="E337" s="5" t="s">
        <v>138</v>
      </c>
      <c r="F337" s="4" t="s">
        <v>1224</v>
      </c>
      <c r="G337" s="4" t="s">
        <v>740</v>
      </c>
      <c r="H337" s="6" t="s">
        <v>675</v>
      </c>
      <c r="I337" s="6" t="s">
        <v>1176</v>
      </c>
      <c r="J337" s="4"/>
      <c r="K337" s="6" t="s">
        <v>552</v>
      </c>
      <c r="L337" s="13">
        <f t="shared" si="10"/>
        <v>4</v>
      </c>
      <c r="M337" s="14">
        <v>0</v>
      </c>
      <c r="N337" s="13">
        <f t="shared" si="11"/>
        <v>0</v>
      </c>
      <c r="O337" s="6"/>
      <c r="P337" s="4">
        <v>1</v>
      </c>
    </row>
    <row r="338" spans="1:16" ht="165" x14ac:dyDescent="0.25">
      <c r="A338" s="24" t="s">
        <v>666</v>
      </c>
      <c r="B338" s="9" t="s">
        <v>676</v>
      </c>
      <c r="C338" s="9" t="s">
        <v>561</v>
      </c>
      <c r="D338" s="7" t="s">
        <v>143</v>
      </c>
      <c r="E338" s="8" t="s">
        <v>138</v>
      </c>
      <c r="F338" s="7" t="s">
        <v>1224</v>
      </c>
      <c r="G338" s="7" t="s">
        <v>741</v>
      </c>
      <c r="H338" s="9" t="s">
        <v>676</v>
      </c>
      <c r="I338" s="9" t="s">
        <v>677</v>
      </c>
      <c r="J338" s="7"/>
      <c r="K338" s="7" t="s">
        <v>552</v>
      </c>
      <c r="L338" s="15">
        <f t="shared" si="10"/>
        <v>4</v>
      </c>
      <c r="M338" s="15">
        <v>0</v>
      </c>
      <c r="N338" s="15">
        <f t="shared" si="11"/>
        <v>0</v>
      </c>
      <c r="O338" s="9"/>
      <c r="P338" s="7">
        <v>1</v>
      </c>
    </row>
    <row r="339" spans="1:16" ht="45" x14ac:dyDescent="0.25">
      <c r="A339" s="23" t="s">
        <v>666</v>
      </c>
      <c r="B339" s="6" t="s">
        <v>678</v>
      </c>
      <c r="C339" s="6" t="s">
        <v>561</v>
      </c>
      <c r="D339" s="4" t="s">
        <v>143</v>
      </c>
      <c r="E339" s="5" t="s">
        <v>138</v>
      </c>
      <c r="F339" s="4" t="s">
        <v>1224</v>
      </c>
      <c r="G339" s="4" t="s">
        <v>742</v>
      </c>
      <c r="H339" s="6" t="s">
        <v>678</v>
      </c>
      <c r="I339" s="6" t="s">
        <v>721</v>
      </c>
      <c r="J339" s="4"/>
      <c r="K339" s="6" t="s">
        <v>552</v>
      </c>
      <c r="L339" s="13">
        <f t="shared" si="10"/>
        <v>4</v>
      </c>
      <c r="M339" s="14">
        <v>0</v>
      </c>
      <c r="N339" s="13">
        <f t="shared" si="11"/>
        <v>0</v>
      </c>
      <c r="O339" s="6"/>
      <c r="P339" s="4">
        <v>1</v>
      </c>
    </row>
    <row r="340" spans="1:16" ht="75" x14ac:dyDescent="0.25">
      <c r="A340" s="24" t="s">
        <v>666</v>
      </c>
      <c r="B340" s="9" t="s">
        <v>682</v>
      </c>
      <c r="C340" s="9" t="s">
        <v>561</v>
      </c>
      <c r="D340" s="7" t="s">
        <v>143</v>
      </c>
      <c r="E340" s="8" t="s">
        <v>138</v>
      </c>
      <c r="F340" s="7" t="s">
        <v>1224</v>
      </c>
      <c r="G340" s="7" t="s">
        <v>1164</v>
      </c>
      <c r="H340" s="9" t="s">
        <v>682</v>
      </c>
      <c r="I340" s="9" t="s">
        <v>683</v>
      </c>
      <c r="J340" s="7"/>
      <c r="K340" s="7" t="s">
        <v>552</v>
      </c>
      <c r="L340" s="15">
        <f t="shared" si="10"/>
        <v>4</v>
      </c>
      <c r="M340" s="15">
        <v>0</v>
      </c>
      <c r="N340" s="15">
        <f t="shared" si="11"/>
        <v>0</v>
      </c>
      <c r="O340" s="9"/>
      <c r="P340" s="7">
        <v>1</v>
      </c>
    </row>
    <row r="341" spans="1:16" ht="45" x14ac:dyDescent="0.25">
      <c r="A341" s="23" t="s">
        <v>666</v>
      </c>
      <c r="B341" s="6" t="s">
        <v>684</v>
      </c>
      <c r="C341" s="6" t="s">
        <v>561</v>
      </c>
      <c r="D341" s="4" t="s">
        <v>143</v>
      </c>
      <c r="E341" s="5" t="s">
        <v>138</v>
      </c>
      <c r="F341" s="4" t="s">
        <v>1224</v>
      </c>
      <c r="G341" s="4" t="s">
        <v>743</v>
      </c>
      <c r="H341" s="6" t="s">
        <v>684</v>
      </c>
      <c r="I341" s="6" t="s">
        <v>750</v>
      </c>
      <c r="J341" s="4"/>
      <c r="K341" s="6" t="s">
        <v>552</v>
      </c>
      <c r="L341" s="13">
        <f t="shared" si="10"/>
        <v>4</v>
      </c>
      <c r="M341" s="14">
        <v>0</v>
      </c>
      <c r="N341" s="13">
        <f t="shared" si="11"/>
        <v>0</v>
      </c>
      <c r="O341" s="6"/>
      <c r="P341" s="4">
        <v>1</v>
      </c>
    </row>
    <row r="342" spans="1:16" ht="30" x14ac:dyDescent="0.25">
      <c r="A342" s="24" t="s">
        <v>794</v>
      </c>
      <c r="B342" s="9" t="s">
        <v>1000</v>
      </c>
      <c r="C342" s="9" t="s">
        <v>977</v>
      </c>
      <c r="D342" s="7" t="s">
        <v>276</v>
      </c>
      <c r="E342" s="8" t="s">
        <v>138</v>
      </c>
      <c r="F342" s="7" t="s">
        <v>1224</v>
      </c>
      <c r="G342" s="7" t="s">
        <v>1032</v>
      </c>
      <c r="H342" s="9" t="s">
        <v>1000</v>
      </c>
      <c r="I342" s="9" t="s">
        <v>791</v>
      </c>
      <c r="J342" s="7"/>
      <c r="K342" s="7" t="s">
        <v>552</v>
      </c>
      <c r="L342" s="15">
        <f t="shared" si="10"/>
        <v>4</v>
      </c>
      <c r="M342" s="15">
        <v>0</v>
      </c>
      <c r="N342" s="15">
        <f t="shared" si="11"/>
        <v>0</v>
      </c>
      <c r="O342" s="9"/>
      <c r="P342" s="7">
        <v>1</v>
      </c>
    </row>
    <row r="343" spans="1:16" ht="30" x14ac:dyDescent="0.25">
      <c r="A343" s="23" t="s">
        <v>794</v>
      </c>
      <c r="B343" s="6" t="s">
        <v>1001</v>
      </c>
      <c r="C343" s="6" t="s">
        <v>977</v>
      </c>
      <c r="D343" s="4" t="s">
        <v>276</v>
      </c>
      <c r="E343" s="5" t="s">
        <v>138</v>
      </c>
      <c r="F343" s="4" t="s">
        <v>1224</v>
      </c>
      <c r="G343" s="4" t="s">
        <v>1033</v>
      </c>
      <c r="H343" s="6" t="s">
        <v>1001</v>
      </c>
      <c r="I343" s="6" t="s">
        <v>792</v>
      </c>
      <c r="J343" s="4"/>
      <c r="K343" s="6" t="s">
        <v>552</v>
      </c>
      <c r="L343" s="13">
        <f t="shared" si="10"/>
        <v>4</v>
      </c>
      <c r="M343" s="14">
        <v>0</v>
      </c>
      <c r="N343" s="13">
        <f t="shared" si="11"/>
        <v>0</v>
      </c>
      <c r="O343" s="6"/>
      <c r="P343" s="4">
        <v>1</v>
      </c>
    </row>
    <row r="344" spans="1:16" ht="45" x14ac:dyDescent="0.25">
      <c r="A344" s="24" t="s">
        <v>933</v>
      </c>
      <c r="B344" s="9" t="s">
        <v>1013</v>
      </c>
      <c r="C344" s="9" t="s">
        <v>977</v>
      </c>
      <c r="D344" s="7" t="s">
        <v>276</v>
      </c>
      <c r="E344" s="8" t="s">
        <v>138</v>
      </c>
      <c r="F344" s="7" t="s">
        <v>1224</v>
      </c>
      <c r="G344" s="7" t="s">
        <v>1034</v>
      </c>
      <c r="H344" s="9" t="s">
        <v>1013</v>
      </c>
      <c r="I344" s="9" t="s">
        <v>935</v>
      </c>
      <c r="J344" s="7"/>
      <c r="K344" s="7" t="s">
        <v>552</v>
      </c>
      <c r="L344" s="15">
        <f t="shared" si="10"/>
        <v>4</v>
      </c>
      <c r="M344" s="15">
        <v>0</v>
      </c>
      <c r="N344" s="15">
        <f t="shared" si="11"/>
        <v>0</v>
      </c>
      <c r="O344" s="9"/>
      <c r="P344" s="7">
        <v>1</v>
      </c>
    </row>
    <row r="345" spans="1:16" ht="75" x14ac:dyDescent="0.25">
      <c r="A345" s="23" t="s">
        <v>933</v>
      </c>
      <c r="B345" s="6" t="s">
        <v>1015</v>
      </c>
      <c r="C345" s="6" t="s">
        <v>977</v>
      </c>
      <c r="D345" s="4" t="s">
        <v>276</v>
      </c>
      <c r="E345" s="5" t="s">
        <v>138</v>
      </c>
      <c r="F345" s="4" t="s">
        <v>1224</v>
      </c>
      <c r="G345" s="4" t="s">
        <v>1035</v>
      </c>
      <c r="H345" s="6" t="s">
        <v>1015</v>
      </c>
      <c r="I345" s="6" t="s">
        <v>1046</v>
      </c>
      <c r="J345" s="4"/>
      <c r="K345" s="6" t="s">
        <v>552</v>
      </c>
      <c r="L345" s="13">
        <f t="shared" si="10"/>
        <v>4</v>
      </c>
      <c r="M345" s="14">
        <v>0</v>
      </c>
      <c r="N345" s="13">
        <f t="shared" si="11"/>
        <v>0</v>
      </c>
      <c r="O345" s="6"/>
      <c r="P345" s="4">
        <v>1</v>
      </c>
    </row>
    <row r="346" spans="1:16" ht="150" x14ac:dyDescent="0.25">
      <c r="A346" s="24" t="s">
        <v>933</v>
      </c>
      <c r="B346" s="9" t="s">
        <v>1016</v>
      </c>
      <c r="C346" s="9" t="s">
        <v>977</v>
      </c>
      <c r="D346" s="7" t="s">
        <v>276</v>
      </c>
      <c r="E346" s="8" t="s">
        <v>138</v>
      </c>
      <c r="F346" s="7" t="s">
        <v>1224</v>
      </c>
      <c r="G346" s="7" t="s">
        <v>1036</v>
      </c>
      <c r="H346" s="9" t="s">
        <v>1016</v>
      </c>
      <c r="I346" s="9" t="s">
        <v>1047</v>
      </c>
      <c r="J346" s="7"/>
      <c r="K346" s="7" t="s">
        <v>552</v>
      </c>
      <c r="L346" s="15">
        <f t="shared" si="10"/>
        <v>4</v>
      </c>
      <c r="M346" s="15">
        <v>0</v>
      </c>
      <c r="N346" s="15">
        <f t="shared" si="11"/>
        <v>0</v>
      </c>
      <c r="O346" s="9"/>
      <c r="P346" s="7">
        <v>1</v>
      </c>
    </row>
    <row r="347" spans="1:16" ht="75" x14ac:dyDescent="0.25">
      <c r="A347" s="23" t="s">
        <v>685</v>
      </c>
      <c r="B347" s="6" t="s">
        <v>686</v>
      </c>
      <c r="C347" s="6" t="s">
        <v>561</v>
      </c>
      <c r="D347" s="4" t="s">
        <v>143</v>
      </c>
      <c r="E347" s="5" t="s">
        <v>138</v>
      </c>
      <c r="F347" s="4" t="s">
        <v>1224</v>
      </c>
      <c r="G347" s="4" t="s">
        <v>748</v>
      </c>
      <c r="H347" s="6" t="s">
        <v>686</v>
      </c>
      <c r="I347" s="6" t="s">
        <v>726</v>
      </c>
      <c r="J347" s="4"/>
      <c r="K347" s="6" t="s">
        <v>552</v>
      </c>
      <c r="L347" s="13">
        <f t="shared" si="10"/>
        <v>4</v>
      </c>
      <c r="M347" s="14">
        <v>0</v>
      </c>
      <c r="N347" s="13">
        <f t="shared" si="11"/>
        <v>0</v>
      </c>
      <c r="O347" s="6"/>
      <c r="P347" s="4">
        <v>1</v>
      </c>
    </row>
    <row r="348" spans="1:16" ht="90" x14ac:dyDescent="0.25">
      <c r="A348" s="24" t="s">
        <v>685</v>
      </c>
      <c r="B348" s="9" t="s">
        <v>436</v>
      </c>
      <c r="C348" s="9" t="s">
        <v>561</v>
      </c>
      <c r="D348" s="7" t="s">
        <v>143</v>
      </c>
      <c r="E348" s="8" t="s">
        <v>138</v>
      </c>
      <c r="F348" s="7" t="s">
        <v>1224</v>
      </c>
      <c r="G348" s="7" t="s">
        <v>749</v>
      </c>
      <c r="H348" s="9" t="s">
        <v>436</v>
      </c>
      <c r="I348" s="9" t="s">
        <v>687</v>
      </c>
      <c r="J348" s="7"/>
      <c r="K348" s="7" t="s">
        <v>552</v>
      </c>
      <c r="L348" s="15">
        <f t="shared" si="10"/>
        <v>4</v>
      </c>
      <c r="M348" s="15">
        <v>0</v>
      </c>
      <c r="N348" s="15">
        <f t="shared" si="11"/>
        <v>0</v>
      </c>
      <c r="O348" s="9"/>
      <c r="P348" s="7">
        <v>1</v>
      </c>
    </row>
  </sheetData>
  <autoFilter ref="A4:N129"/>
  <sortState ref="A5:O348">
    <sortCondition ref="F5:F348"/>
    <sortCondition ref="A5:A348"/>
    <sortCondition ref="G5:G348"/>
  </sortState>
  <dataValidations count="2">
    <dataValidation type="list" allowBlank="1" showInputMessage="1" showErrorMessage="1" sqref="K153:K348 K5:K151">
      <formula1>"Must-Have, Should-Have, Could-Have, Would-Have"</formula1>
    </dataValidation>
    <dataValidation type="list" allowBlank="1" showInputMessage="1" showErrorMessage="1" sqref="M5:M348">
      <formula1>"3,2,1,0"</formula1>
    </dataValidation>
  </dataValidations>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zoomScaleNormal="100" workbookViewId="0">
      <pane ySplit="2" topLeftCell="A3" activePane="bottomLeft" state="frozen"/>
      <selection activeCell="A5" sqref="A5"/>
      <selection pane="bottomLeft" activeCell="A5" sqref="A5"/>
    </sheetView>
  </sheetViews>
  <sheetFormatPr defaultRowHeight="15" x14ac:dyDescent="0.25"/>
  <cols>
    <col min="1" max="1" width="27.140625" style="1" customWidth="1"/>
    <col min="2" max="2" width="7.7109375" style="43" customWidth="1"/>
    <col min="3" max="6" width="7.7109375" style="33" customWidth="1"/>
    <col min="7" max="7" width="10.7109375" style="1" customWidth="1"/>
    <col min="8" max="8" width="20.7109375" style="1" customWidth="1"/>
    <col min="9" max="9" width="52.7109375" style="1" customWidth="1"/>
    <col min="10" max="11" width="12.7109375" style="1" customWidth="1"/>
    <col min="12" max="12" width="12.7109375" style="11" customWidth="1"/>
    <col min="13" max="13" width="13.7109375" style="11" customWidth="1"/>
    <col min="14" max="14" width="12.7109375" style="11" customWidth="1"/>
    <col min="15" max="15" width="35.7109375" style="22" customWidth="1"/>
    <col min="16" max="16" width="6.7109375" style="1" customWidth="1"/>
    <col min="17" max="16384" width="9.140625" style="1"/>
  </cols>
  <sheetData>
    <row r="1" spans="1:16" ht="26.25" x14ac:dyDescent="0.4">
      <c r="A1" s="16" t="s">
        <v>127</v>
      </c>
      <c r="B1" s="38"/>
      <c r="C1" s="29"/>
      <c r="D1" s="29"/>
      <c r="E1" s="39"/>
      <c r="F1" s="39"/>
      <c r="G1" s="17"/>
      <c r="H1" s="17"/>
      <c r="I1" s="18"/>
      <c r="J1" s="17"/>
      <c r="K1" s="17"/>
      <c r="L1" s="19"/>
      <c r="M1" s="19"/>
      <c r="N1" s="19"/>
      <c r="O1" s="21"/>
      <c r="P1" s="18"/>
    </row>
    <row r="2" spans="1:16" ht="26.25" x14ac:dyDescent="0.4">
      <c r="A2" s="16" t="s">
        <v>1218</v>
      </c>
      <c r="B2" s="38"/>
      <c r="C2" s="29"/>
      <c r="D2" s="29"/>
      <c r="E2" s="39"/>
      <c r="F2" s="39"/>
      <c r="G2" s="17"/>
      <c r="H2" s="17"/>
      <c r="I2" s="17"/>
      <c r="J2" s="17"/>
      <c r="K2" s="17"/>
      <c r="L2" s="19"/>
      <c r="M2" s="19"/>
      <c r="N2" s="19"/>
      <c r="O2" s="21"/>
      <c r="P2" s="18"/>
    </row>
    <row r="3" spans="1:16" x14ac:dyDescent="0.25">
      <c r="A3" s="35"/>
      <c r="B3" s="40"/>
      <c r="C3" s="40"/>
      <c r="D3" s="40"/>
      <c r="E3" s="40"/>
      <c r="F3" s="40"/>
      <c r="G3"/>
      <c r="H3"/>
    </row>
    <row r="4" spans="1:16" x14ac:dyDescent="0.25">
      <c r="A4" s="35"/>
      <c r="B4" s="40"/>
      <c r="C4" s="40"/>
      <c r="D4" s="40"/>
      <c r="E4" s="40"/>
      <c r="F4" s="40"/>
      <c r="G4"/>
      <c r="H4"/>
    </row>
    <row r="5" spans="1:16" x14ac:dyDescent="0.25">
      <c r="A5" s="35"/>
      <c r="B5" s="40"/>
      <c r="C5" s="40"/>
      <c r="D5" s="40"/>
      <c r="E5" s="40"/>
      <c r="F5" s="40"/>
      <c r="G5"/>
      <c r="H5"/>
    </row>
    <row r="6" spans="1:16" x14ac:dyDescent="0.25">
      <c r="A6" s="34" t="s">
        <v>1220</v>
      </c>
      <c r="B6"/>
      <c r="C6"/>
      <c r="D6"/>
      <c r="E6"/>
      <c r="F6"/>
      <c r="G6"/>
      <c r="H6"/>
    </row>
    <row r="7" spans="1:16" s="22" customFormat="1" ht="30" x14ac:dyDescent="0.25">
      <c r="A7"/>
      <c r="B7" s="41" t="s">
        <v>552</v>
      </c>
      <c r="C7" s="41" t="s">
        <v>551</v>
      </c>
      <c r="D7" s="41" t="s">
        <v>553</v>
      </c>
      <c r="E7" s="41" t="s">
        <v>1219</v>
      </c>
      <c r="F7"/>
      <c r="G7" s="36"/>
      <c r="H7" s="36"/>
      <c r="L7" s="37"/>
      <c r="M7" s="37"/>
      <c r="N7" s="37"/>
    </row>
    <row r="8" spans="1:16" x14ac:dyDescent="0.25">
      <c r="A8" s="35" t="s">
        <v>1221</v>
      </c>
      <c r="B8" s="42">
        <v>23</v>
      </c>
      <c r="C8" s="42">
        <v>2</v>
      </c>
      <c r="D8" s="42"/>
      <c r="E8" s="42">
        <v>25</v>
      </c>
      <c r="F8"/>
      <c r="G8"/>
      <c r="H8"/>
    </row>
    <row r="9" spans="1:16" x14ac:dyDescent="0.25">
      <c r="A9" s="35" t="s">
        <v>1222</v>
      </c>
      <c r="B9" s="42">
        <v>75</v>
      </c>
      <c r="C9" s="42">
        <v>39</v>
      </c>
      <c r="D9" s="42">
        <v>11</v>
      </c>
      <c r="E9" s="42">
        <v>125</v>
      </c>
      <c r="F9"/>
      <c r="G9"/>
      <c r="H9"/>
    </row>
    <row r="10" spans="1:16" x14ac:dyDescent="0.25">
      <c r="A10" s="35" t="s">
        <v>1225</v>
      </c>
      <c r="B10" s="42">
        <v>32</v>
      </c>
      <c r="C10" s="42"/>
      <c r="D10" s="42"/>
      <c r="E10" s="42">
        <v>32</v>
      </c>
      <c r="F10"/>
      <c r="G10"/>
      <c r="H10"/>
    </row>
    <row r="11" spans="1:16" x14ac:dyDescent="0.25">
      <c r="A11" s="35" t="s">
        <v>1224</v>
      </c>
      <c r="B11" s="42">
        <v>63</v>
      </c>
      <c r="C11" s="42"/>
      <c r="D11" s="42"/>
      <c r="E11" s="42">
        <v>63</v>
      </c>
      <c r="F11"/>
      <c r="G11"/>
      <c r="H11"/>
    </row>
    <row r="12" spans="1:16" x14ac:dyDescent="0.25">
      <c r="A12" s="35" t="s">
        <v>1226</v>
      </c>
      <c r="B12" s="42"/>
      <c r="C12" s="42">
        <v>1</v>
      </c>
      <c r="D12" s="42">
        <v>39</v>
      </c>
      <c r="E12" s="42">
        <v>40</v>
      </c>
      <c r="F12"/>
      <c r="G12"/>
      <c r="H12"/>
    </row>
    <row r="13" spans="1:16" x14ac:dyDescent="0.25">
      <c r="A13" s="35" t="s">
        <v>1227</v>
      </c>
      <c r="B13" s="42">
        <v>16</v>
      </c>
      <c r="C13" s="42">
        <v>4</v>
      </c>
      <c r="D13" s="42"/>
      <c r="E13" s="42">
        <v>20</v>
      </c>
      <c r="F13"/>
      <c r="G13"/>
      <c r="H13"/>
    </row>
    <row r="14" spans="1:16" x14ac:dyDescent="0.25">
      <c r="A14" s="35" t="s">
        <v>1228</v>
      </c>
      <c r="B14" s="42">
        <v>34</v>
      </c>
      <c r="C14" s="42">
        <v>4</v>
      </c>
      <c r="D14" s="42">
        <v>1</v>
      </c>
      <c r="E14" s="42">
        <v>39</v>
      </c>
      <c r="F14"/>
      <c r="G14"/>
      <c r="H14"/>
    </row>
    <row r="15" spans="1:16" x14ac:dyDescent="0.25">
      <c r="A15" s="35" t="s">
        <v>1219</v>
      </c>
      <c r="B15" s="42">
        <v>243</v>
      </c>
      <c r="C15" s="42">
        <v>50</v>
      </c>
      <c r="D15" s="42">
        <v>51</v>
      </c>
      <c r="E15" s="42">
        <v>344</v>
      </c>
      <c r="F15"/>
      <c r="G15"/>
      <c r="H15"/>
    </row>
    <row r="16" spans="1:16" x14ac:dyDescent="0.25">
      <c r="A16" s="35"/>
      <c r="B16" s="40"/>
      <c r="C16" s="40"/>
      <c r="D16" s="40"/>
      <c r="E16" s="40"/>
      <c r="F16" s="40"/>
      <c r="G16"/>
      <c r="H16"/>
    </row>
    <row r="17" spans="1:8" x14ac:dyDescent="0.25">
      <c r="A17" s="35"/>
      <c r="B17" s="40"/>
      <c r="C17" s="40"/>
      <c r="D17" s="40"/>
      <c r="E17" s="40"/>
      <c r="F17" s="40"/>
      <c r="G17"/>
      <c r="H17"/>
    </row>
    <row r="18" spans="1:8" x14ac:dyDescent="0.25">
      <c r="A18" s="44" t="s">
        <v>1231</v>
      </c>
      <c r="B18" s="40"/>
      <c r="C18" s="40"/>
      <c r="D18" s="40"/>
      <c r="E18" s="40"/>
      <c r="F18" s="40"/>
      <c r="G18"/>
      <c r="H18"/>
    </row>
    <row r="19" spans="1:8" x14ac:dyDescent="0.25">
      <c r="A19" s="35" t="s">
        <v>1229</v>
      </c>
      <c r="B19" s="40">
        <f>B15-B8-B11</f>
        <v>157</v>
      </c>
      <c r="C19" s="40"/>
      <c r="D19" s="40"/>
      <c r="E19" s="40"/>
      <c r="F19" s="40"/>
      <c r="G19"/>
      <c r="H19"/>
    </row>
    <row r="20" spans="1:8" x14ac:dyDescent="0.25">
      <c r="A20" s="35" t="s">
        <v>1230</v>
      </c>
      <c r="B20" s="40">
        <f>B15-B8-B10</f>
        <v>188</v>
      </c>
      <c r="C20" s="40"/>
      <c r="D20" s="40"/>
      <c r="E20" s="40"/>
      <c r="F20" s="40"/>
      <c r="G20"/>
      <c r="H20"/>
    </row>
    <row r="21" spans="1:8" x14ac:dyDescent="0.25">
      <c r="A21" s="35"/>
      <c r="B21" s="33"/>
      <c r="C21" s="40"/>
      <c r="D21" s="40"/>
      <c r="E21" s="40"/>
      <c r="F21" s="40"/>
      <c r="G21"/>
      <c r="H21"/>
    </row>
  </sheetData>
  <pageMargins left="0.39370078740157483" right="0" top="0.39370078740157483" bottom="0.59055118110236227" header="0.19685039370078741" footer="0.39370078740157483"/>
  <pageSetup paperSize="9" scale="70" orientation="landscape" r:id="rId2"/>
  <headerFooter>
    <oddFooter>&amp;L&amp;Z&amp;F/&amp;F
&amp;C
&amp;P / &amp;N&amp;R
&amp;D &amp;T</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77"/>
  <sheetViews>
    <sheetView zoomScaleNormal="100" workbookViewId="0">
      <pane ySplit="4" topLeftCell="A5" activePane="bottomLeft" state="frozen"/>
      <selection activeCell="B1" sqref="B1:B1048576"/>
      <selection pane="bottomLeft" activeCell="A5" sqref="A5"/>
    </sheetView>
  </sheetViews>
  <sheetFormatPr defaultRowHeight="15" x14ac:dyDescent="0.25"/>
  <cols>
    <col min="1" max="1" width="17.7109375" style="1" customWidth="1"/>
    <col min="2" max="2" width="25.7109375" style="22" hidden="1" customWidth="1"/>
    <col min="3" max="5" width="10.7109375" style="1" hidden="1" customWidth="1"/>
    <col min="6" max="6" width="10.7109375" style="1" customWidth="1"/>
    <col min="7" max="7" width="20.7109375" style="1" customWidth="1"/>
    <col min="8" max="8" width="52.7109375" style="1" customWidth="1"/>
    <col min="9" max="9" width="15.7109375" style="1" hidden="1" customWidth="1"/>
    <col min="10" max="10" width="12.7109375" style="1" hidden="1" customWidth="1"/>
    <col min="11" max="11" width="12.7109375" style="11" hidden="1" customWidth="1"/>
    <col min="12" max="12" width="13.7109375" style="11" hidden="1" customWidth="1"/>
    <col min="13" max="13" width="12.7109375" style="11" hidden="1" customWidth="1"/>
    <col min="14" max="14" width="50.7109375" style="22" customWidth="1"/>
    <col min="15" max="16" width="9.7109375" style="22" customWidth="1"/>
    <col min="17" max="16384" width="9.140625" style="1"/>
  </cols>
  <sheetData>
    <row r="1" spans="1:16" ht="26.25" x14ac:dyDescent="0.4">
      <c r="A1" s="16" t="s">
        <v>127</v>
      </c>
      <c r="B1" s="21"/>
      <c r="C1" s="17"/>
      <c r="D1" s="17"/>
      <c r="E1" s="18"/>
      <c r="F1" s="17"/>
      <c r="G1" s="17"/>
      <c r="H1" s="18"/>
      <c r="I1" s="17"/>
      <c r="J1" s="17"/>
      <c r="K1" s="19"/>
      <c r="L1" s="19"/>
      <c r="M1" s="19"/>
      <c r="N1" s="21"/>
      <c r="O1" s="21"/>
      <c r="P1" s="21"/>
    </row>
    <row r="2" spans="1:16" ht="26.25" x14ac:dyDescent="0.4">
      <c r="A2" s="16" t="s">
        <v>978</v>
      </c>
      <c r="B2" s="21"/>
      <c r="C2" s="17"/>
      <c r="D2" s="17"/>
      <c r="E2" s="18"/>
      <c r="F2" s="17"/>
      <c r="G2" s="17"/>
      <c r="H2" s="17"/>
      <c r="I2" s="17"/>
      <c r="J2" s="17"/>
      <c r="K2" s="19"/>
      <c r="L2" s="19"/>
      <c r="M2" s="19"/>
      <c r="N2" s="21"/>
      <c r="O2" s="21"/>
      <c r="P2" s="21"/>
    </row>
    <row r="4" spans="1:16" s="2" customFormat="1" ht="61.5" customHeight="1" x14ac:dyDescent="0.25">
      <c r="A4" s="3" t="s">
        <v>12</v>
      </c>
      <c r="B4" s="3" t="s">
        <v>132</v>
      </c>
      <c r="C4" s="3" t="s">
        <v>141</v>
      </c>
      <c r="D4" s="3" t="s">
        <v>144</v>
      </c>
      <c r="E4" s="3" t="s">
        <v>80</v>
      </c>
      <c r="F4" s="3" t="s">
        <v>13</v>
      </c>
      <c r="G4" s="3" t="s">
        <v>117</v>
      </c>
      <c r="H4" s="3" t="s">
        <v>216</v>
      </c>
      <c r="I4" s="3" t="s">
        <v>278</v>
      </c>
      <c r="J4" s="3" t="s">
        <v>120</v>
      </c>
      <c r="K4" s="12" t="s">
        <v>556</v>
      </c>
      <c r="L4" s="12" t="s">
        <v>554</v>
      </c>
      <c r="M4" s="12" t="s">
        <v>555</v>
      </c>
      <c r="N4" s="3" t="s">
        <v>557</v>
      </c>
      <c r="O4" s="3" t="s">
        <v>1017</v>
      </c>
      <c r="P4" s="3" t="s">
        <v>1018</v>
      </c>
    </row>
    <row r="5" spans="1:16" s="10" customFormat="1" ht="75" x14ac:dyDescent="0.25">
      <c r="A5" s="6" t="s">
        <v>629</v>
      </c>
      <c r="B5" s="6" t="s">
        <v>630</v>
      </c>
      <c r="C5" s="6" t="s">
        <v>561</v>
      </c>
      <c r="D5" s="4" t="s">
        <v>143</v>
      </c>
      <c r="E5" s="5" t="s">
        <v>138</v>
      </c>
      <c r="F5" s="4" t="s">
        <v>688</v>
      </c>
      <c r="G5" s="6" t="s">
        <v>630</v>
      </c>
      <c r="H5" s="6" t="s">
        <v>631</v>
      </c>
      <c r="I5" s="4"/>
      <c r="J5" s="6" t="s">
        <v>552</v>
      </c>
      <c r="K5" s="13">
        <f t="shared" ref="K5:K47" si="0">IF(J5="Would-Have",1,IF(J5="Could-Have",2,IF(J5="Should-Have",3,IF(J5="Must-Have",4,""))))</f>
        <v>4</v>
      </c>
      <c r="L5" s="14">
        <v>0</v>
      </c>
      <c r="M5" s="13">
        <f t="shared" ref="M5:M47" si="1">K5*L5</f>
        <v>0</v>
      </c>
      <c r="N5" s="6"/>
      <c r="O5" s="6" t="s">
        <v>919</v>
      </c>
      <c r="P5" s="6" t="s">
        <v>920</v>
      </c>
    </row>
    <row r="6" spans="1:16" s="10" customFormat="1" ht="60" x14ac:dyDescent="0.25">
      <c r="A6" s="9" t="s">
        <v>629</v>
      </c>
      <c r="B6" s="9" t="s">
        <v>632</v>
      </c>
      <c r="C6" s="9" t="s">
        <v>561</v>
      </c>
      <c r="D6" s="7" t="s">
        <v>143</v>
      </c>
      <c r="E6" s="8" t="s">
        <v>138</v>
      </c>
      <c r="F6" s="7" t="s">
        <v>689</v>
      </c>
      <c r="G6" s="9" t="s">
        <v>632</v>
      </c>
      <c r="H6" s="9" t="s">
        <v>633</v>
      </c>
      <c r="I6" s="7"/>
      <c r="J6" s="7" t="s">
        <v>552</v>
      </c>
      <c r="K6" s="15">
        <f t="shared" si="0"/>
        <v>4</v>
      </c>
      <c r="L6" s="15">
        <v>0</v>
      </c>
      <c r="M6" s="15">
        <f t="shared" si="1"/>
        <v>0</v>
      </c>
      <c r="N6" s="9"/>
      <c r="O6" s="9" t="s">
        <v>919</v>
      </c>
      <c r="P6" s="9" t="s">
        <v>920</v>
      </c>
    </row>
    <row r="7" spans="1:16" s="10" customFormat="1" ht="75" x14ac:dyDescent="0.25">
      <c r="A7" s="6" t="s">
        <v>634</v>
      </c>
      <c r="B7" s="6" t="s">
        <v>635</v>
      </c>
      <c r="C7" s="6" t="s">
        <v>561</v>
      </c>
      <c r="D7" s="4" t="s">
        <v>143</v>
      </c>
      <c r="E7" s="5" t="s">
        <v>138</v>
      </c>
      <c r="F7" s="4" t="s">
        <v>690</v>
      </c>
      <c r="G7" s="6" t="s">
        <v>635</v>
      </c>
      <c r="H7" s="6" t="s">
        <v>713</v>
      </c>
      <c r="I7" s="4"/>
      <c r="J7" s="6" t="s">
        <v>552</v>
      </c>
      <c r="K7" s="13">
        <f t="shared" si="0"/>
        <v>4</v>
      </c>
      <c r="L7" s="14">
        <v>0</v>
      </c>
      <c r="M7" s="13">
        <f t="shared" si="1"/>
        <v>0</v>
      </c>
      <c r="N7" s="6"/>
      <c r="O7" s="6" t="s">
        <v>919</v>
      </c>
      <c r="P7" s="6" t="s">
        <v>920</v>
      </c>
    </row>
    <row r="8" spans="1:16" s="10" customFormat="1" ht="105" x14ac:dyDescent="0.25">
      <c r="A8" s="9" t="s">
        <v>636</v>
      </c>
      <c r="B8" s="9" t="s">
        <v>637</v>
      </c>
      <c r="C8" s="9" t="s">
        <v>561</v>
      </c>
      <c r="D8" s="7" t="s">
        <v>143</v>
      </c>
      <c r="E8" s="8" t="s">
        <v>138</v>
      </c>
      <c r="F8" s="7" t="s">
        <v>691</v>
      </c>
      <c r="G8" s="9" t="s">
        <v>637</v>
      </c>
      <c r="H8" s="9" t="s">
        <v>638</v>
      </c>
      <c r="I8" s="7"/>
      <c r="J8" s="7" t="s">
        <v>552</v>
      </c>
      <c r="K8" s="15">
        <f t="shared" si="0"/>
        <v>4</v>
      </c>
      <c r="L8" s="15">
        <v>0</v>
      </c>
      <c r="M8" s="15">
        <f t="shared" si="1"/>
        <v>0</v>
      </c>
      <c r="N8" s="9"/>
      <c r="O8" s="9"/>
      <c r="P8" s="9" t="s">
        <v>920</v>
      </c>
    </row>
    <row r="9" spans="1:16" s="10" customFormat="1" ht="60" x14ac:dyDescent="0.25">
      <c r="A9" s="6" t="s">
        <v>636</v>
      </c>
      <c r="B9" s="6" t="s">
        <v>637</v>
      </c>
      <c r="C9" s="6" t="s">
        <v>561</v>
      </c>
      <c r="D9" s="4" t="s">
        <v>143</v>
      </c>
      <c r="E9" s="5" t="s">
        <v>138</v>
      </c>
      <c r="F9" s="4" t="s">
        <v>692</v>
      </c>
      <c r="G9" s="6" t="s">
        <v>637</v>
      </c>
      <c r="H9" s="6" t="s">
        <v>639</v>
      </c>
      <c r="I9" s="4"/>
      <c r="J9" s="6" t="s">
        <v>552</v>
      </c>
      <c r="K9" s="13">
        <f t="shared" si="0"/>
        <v>4</v>
      </c>
      <c r="L9" s="14">
        <v>0</v>
      </c>
      <c r="M9" s="13">
        <f t="shared" si="1"/>
        <v>0</v>
      </c>
      <c r="N9" s="6"/>
      <c r="O9" s="6"/>
      <c r="P9" s="6" t="s">
        <v>920</v>
      </c>
    </row>
    <row r="10" spans="1:16" s="10" customFormat="1" ht="105" x14ac:dyDescent="0.25">
      <c r="A10" s="9" t="s">
        <v>636</v>
      </c>
      <c r="B10" s="9" t="s">
        <v>641</v>
      </c>
      <c r="C10" s="9" t="s">
        <v>561</v>
      </c>
      <c r="D10" s="7" t="s">
        <v>143</v>
      </c>
      <c r="E10" s="8" t="s">
        <v>138</v>
      </c>
      <c r="F10" s="7" t="s">
        <v>693</v>
      </c>
      <c r="G10" s="9" t="s">
        <v>641</v>
      </c>
      <c r="H10" s="9" t="s">
        <v>642</v>
      </c>
      <c r="I10" s="7"/>
      <c r="J10" s="7" t="s">
        <v>552</v>
      </c>
      <c r="K10" s="15">
        <f t="shared" si="0"/>
        <v>4</v>
      </c>
      <c r="L10" s="15">
        <v>0</v>
      </c>
      <c r="M10" s="15">
        <f t="shared" si="1"/>
        <v>0</v>
      </c>
      <c r="N10" s="9"/>
      <c r="O10" s="9" t="s">
        <v>919</v>
      </c>
      <c r="P10" s="9" t="s">
        <v>920</v>
      </c>
    </row>
    <row r="11" spans="1:16" s="10" customFormat="1" ht="90" x14ac:dyDescent="0.25">
      <c r="A11" s="6" t="s">
        <v>636</v>
      </c>
      <c r="B11" s="6" t="s">
        <v>640</v>
      </c>
      <c r="C11" s="6" t="s">
        <v>561</v>
      </c>
      <c r="D11" s="4" t="s">
        <v>143</v>
      </c>
      <c r="E11" s="5" t="s">
        <v>138</v>
      </c>
      <c r="F11" s="4" t="s">
        <v>694</v>
      </c>
      <c r="G11" s="6" t="s">
        <v>640</v>
      </c>
      <c r="H11" s="6" t="s">
        <v>1040</v>
      </c>
      <c r="I11" s="4"/>
      <c r="J11" s="6" t="s">
        <v>552</v>
      </c>
      <c r="K11" s="13">
        <f t="shared" si="0"/>
        <v>4</v>
      </c>
      <c r="L11" s="14">
        <v>0</v>
      </c>
      <c r="M11" s="13">
        <f t="shared" si="1"/>
        <v>0</v>
      </c>
      <c r="N11" s="6"/>
      <c r="O11" s="6" t="s">
        <v>919</v>
      </c>
      <c r="P11" s="6" t="s">
        <v>920</v>
      </c>
    </row>
    <row r="12" spans="1:16" s="10" customFormat="1" ht="60" x14ac:dyDescent="0.25">
      <c r="A12" s="9" t="s">
        <v>636</v>
      </c>
      <c r="B12" s="9" t="s">
        <v>643</v>
      </c>
      <c r="C12" s="9" t="s">
        <v>561</v>
      </c>
      <c r="D12" s="7" t="s">
        <v>143</v>
      </c>
      <c r="E12" s="8" t="s">
        <v>138</v>
      </c>
      <c r="F12" s="7" t="s">
        <v>695</v>
      </c>
      <c r="G12" s="9" t="s">
        <v>708</v>
      </c>
      <c r="H12" s="9" t="s">
        <v>707</v>
      </c>
      <c r="I12" s="7"/>
      <c r="J12" s="7" t="s">
        <v>552</v>
      </c>
      <c r="K12" s="15">
        <f t="shared" si="0"/>
        <v>4</v>
      </c>
      <c r="L12" s="15">
        <v>0</v>
      </c>
      <c r="M12" s="15">
        <f t="shared" si="1"/>
        <v>0</v>
      </c>
      <c r="N12" s="9"/>
      <c r="O12" s="9" t="s">
        <v>919</v>
      </c>
      <c r="P12" s="9" t="s">
        <v>920</v>
      </c>
    </row>
    <row r="13" spans="1:16" s="10" customFormat="1" ht="135" x14ac:dyDescent="0.25">
      <c r="A13" s="6" t="s">
        <v>636</v>
      </c>
      <c r="B13" s="6" t="s">
        <v>558</v>
      </c>
      <c r="C13" s="6" t="s">
        <v>561</v>
      </c>
      <c r="D13" s="4" t="s">
        <v>143</v>
      </c>
      <c r="E13" s="5" t="s">
        <v>138</v>
      </c>
      <c r="F13" s="4" t="s">
        <v>696</v>
      </c>
      <c r="G13" s="6" t="s">
        <v>558</v>
      </c>
      <c r="H13" s="6" t="s">
        <v>644</v>
      </c>
      <c r="I13" s="4"/>
      <c r="J13" s="6" t="s">
        <v>552</v>
      </c>
      <c r="K13" s="13">
        <f t="shared" si="0"/>
        <v>4</v>
      </c>
      <c r="L13" s="14">
        <v>0</v>
      </c>
      <c r="M13" s="13">
        <f t="shared" si="1"/>
        <v>0</v>
      </c>
      <c r="N13" s="6"/>
      <c r="O13" s="6" t="s">
        <v>919</v>
      </c>
      <c r="P13" s="6" t="s">
        <v>920</v>
      </c>
    </row>
    <row r="14" spans="1:16" s="10" customFormat="1" ht="60" x14ac:dyDescent="0.25">
      <c r="A14" s="9" t="s">
        <v>503</v>
      </c>
      <c r="B14" s="9" t="s">
        <v>503</v>
      </c>
      <c r="C14" s="9" t="s">
        <v>561</v>
      </c>
      <c r="D14" s="7" t="s">
        <v>143</v>
      </c>
      <c r="E14" s="8" t="s">
        <v>138</v>
      </c>
      <c r="F14" s="7" t="s">
        <v>1019</v>
      </c>
      <c r="G14" s="9" t="s">
        <v>503</v>
      </c>
      <c r="H14" s="9" t="s">
        <v>709</v>
      </c>
      <c r="I14" s="7"/>
      <c r="J14" s="7" t="s">
        <v>552</v>
      </c>
      <c r="K14" s="15">
        <f t="shared" si="0"/>
        <v>4</v>
      </c>
      <c r="L14" s="15">
        <v>0</v>
      </c>
      <c r="M14" s="15">
        <f t="shared" si="1"/>
        <v>0</v>
      </c>
      <c r="N14" s="9"/>
      <c r="O14" s="9" t="s">
        <v>919</v>
      </c>
      <c r="P14" s="9" t="s">
        <v>920</v>
      </c>
    </row>
    <row r="15" spans="1:16" s="10" customFormat="1" ht="105" x14ac:dyDescent="0.25">
      <c r="A15" s="6" t="s">
        <v>125</v>
      </c>
      <c r="B15" s="6" t="s">
        <v>645</v>
      </c>
      <c r="C15" s="6" t="s">
        <v>561</v>
      </c>
      <c r="D15" s="4" t="s">
        <v>143</v>
      </c>
      <c r="E15" s="5" t="s">
        <v>138</v>
      </c>
      <c r="F15" s="4" t="s">
        <v>697</v>
      </c>
      <c r="G15" s="6" t="s">
        <v>645</v>
      </c>
      <c r="H15" s="6" t="s">
        <v>710</v>
      </c>
      <c r="I15" s="4"/>
      <c r="J15" s="6" t="s">
        <v>552</v>
      </c>
      <c r="K15" s="13">
        <f t="shared" si="0"/>
        <v>4</v>
      </c>
      <c r="L15" s="14">
        <v>0</v>
      </c>
      <c r="M15" s="13">
        <f t="shared" si="1"/>
        <v>0</v>
      </c>
      <c r="N15" s="6"/>
      <c r="O15" s="6" t="s">
        <v>919</v>
      </c>
      <c r="P15" s="6" t="s">
        <v>920</v>
      </c>
    </row>
    <row r="16" spans="1:16" s="10" customFormat="1" ht="180" x14ac:dyDescent="0.25">
      <c r="A16" s="9" t="s">
        <v>558</v>
      </c>
      <c r="B16" s="9" t="s">
        <v>646</v>
      </c>
      <c r="C16" s="9" t="s">
        <v>561</v>
      </c>
      <c r="D16" s="7" t="s">
        <v>143</v>
      </c>
      <c r="E16" s="8" t="s">
        <v>138</v>
      </c>
      <c r="F16" s="7" t="s">
        <v>698</v>
      </c>
      <c r="G16" s="9" t="s">
        <v>646</v>
      </c>
      <c r="H16" s="9" t="s">
        <v>715</v>
      </c>
      <c r="I16" s="7"/>
      <c r="J16" s="7" t="s">
        <v>552</v>
      </c>
      <c r="K16" s="15">
        <f t="shared" si="0"/>
        <v>4</v>
      </c>
      <c r="L16" s="15">
        <v>0</v>
      </c>
      <c r="M16" s="15">
        <f t="shared" si="1"/>
        <v>0</v>
      </c>
      <c r="N16" s="9"/>
      <c r="O16" s="9"/>
      <c r="P16" s="9" t="s">
        <v>920</v>
      </c>
    </row>
    <row r="17" spans="1:16" s="10" customFormat="1" ht="75" x14ac:dyDescent="0.25">
      <c r="A17" s="6" t="s">
        <v>558</v>
      </c>
      <c r="B17" s="6" t="s">
        <v>647</v>
      </c>
      <c r="C17" s="6" t="s">
        <v>561</v>
      </c>
      <c r="D17" s="4" t="s">
        <v>143</v>
      </c>
      <c r="E17" s="5" t="s">
        <v>138</v>
      </c>
      <c r="F17" s="4" t="s">
        <v>699</v>
      </c>
      <c r="G17" s="6" t="s">
        <v>647</v>
      </c>
      <c r="H17" s="6" t="s">
        <v>648</v>
      </c>
      <c r="I17" s="4"/>
      <c r="J17" s="6" t="s">
        <v>552</v>
      </c>
      <c r="K17" s="13">
        <f t="shared" si="0"/>
        <v>4</v>
      </c>
      <c r="L17" s="14">
        <v>0</v>
      </c>
      <c r="M17" s="13">
        <f t="shared" si="1"/>
        <v>0</v>
      </c>
      <c r="N17" s="6"/>
      <c r="O17" s="6" t="s">
        <v>919</v>
      </c>
      <c r="P17" s="6" t="s">
        <v>920</v>
      </c>
    </row>
    <row r="18" spans="1:16" s="10" customFormat="1" ht="45" x14ac:dyDescent="0.25">
      <c r="A18" s="9" t="s">
        <v>558</v>
      </c>
      <c r="B18" s="9" t="s">
        <v>649</v>
      </c>
      <c r="C18" s="9" t="s">
        <v>561</v>
      </c>
      <c r="D18" s="7" t="s">
        <v>143</v>
      </c>
      <c r="E18" s="8" t="s">
        <v>138</v>
      </c>
      <c r="F18" s="7" t="s">
        <v>700</v>
      </c>
      <c r="G18" s="9" t="s">
        <v>649</v>
      </c>
      <c r="H18" s="9" t="s">
        <v>716</v>
      </c>
      <c r="I18" s="7"/>
      <c r="J18" s="7" t="s">
        <v>552</v>
      </c>
      <c r="K18" s="15">
        <f t="shared" si="0"/>
        <v>4</v>
      </c>
      <c r="L18" s="15">
        <v>0</v>
      </c>
      <c r="M18" s="15">
        <f t="shared" si="1"/>
        <v>0</v>
      </c>
      <c r="N18" s="9"/>
      <c r="O18" s="9" t="s">
        <v>919</v>
      </c>
      <c r="P18" s="9" t="s">
        <v>920</v>
      </c>
    </row>
    <row r="19" spans="1:16" s="10" customFormat="1" ht="45" x14ac:dyDescent="0.25">
      <c r="A19" s="6" t="s">
        <v>558</v>
      </c>
      <c r="B19" s="6" t="s">
        <v>650</v>
      </c>
      <c r="C19" s="6" t="s">
        <v>561</v>
      </c>
      <c r="D19" s="4" t="s">
        <v>143</v>
      </c>
      <c r="E19" s="5" t="s">
        <v>138</v>
      </c>
      <c r="F19" s="4" t="s">
        <v>701</v>
      </c>
      <c r="G19" s="6" t="s">
        <v>650</v>
      </c>
      <c r="H19" s="6" t="s">
        <v>651</v>
      </c>
      <c r="I19" s="4"/>
      <c r="J19" s="6" t="s">
        <v>552</v>
      </c>
      <c r="K19" s="13">
        <f t="shared" si="0"/>
        <v>4</v>
      </c>
      <c r="L19" s="14">
        <v>0</v>
      </c>
      <c r="M19" s="13">
        <f t="shared" si="1"/>
        <v>0</v>
      </c>
      <c r="N19" s="6"/>
      <c r="O19" s="6" t="s">
        <v>919</v>
      </c>
      <c r="P19" s="6" t="s">
        <v>920</v>
      </c>
    </row>
    <row r="20" spans="1:16" s="10" customFormat="1" ht="75" x14ac:dyDescent="0.25">
      <c r="A20" s="9" t="s">
        <v>652</v>
      </c>
      <c r="B20" s="9" t="s">
        <v>122</v>
      </c>
      <c r="C20" s="9" t="s">
        <v>561</v>
      </c>
      <c r="D20" s="7" t="s">
        <v>143</v>
      </c>
      <c r="E20" s="8" t="s">
        <v>138</v>
      </c>
      <c r="F20" s="7" t="s">
        <v>702</v>
      </c>
      <c r="G20" s="9" t="s">
        <v>122</v>
      </c>
      <c r="H20" s="9" t="s">
        <v>653</v>
      </c>
      <c r="I20" s="7"/>
      <c r="J20" s="7" t="s">
        <v>552</v>
      </c>
      <c r="K20" s="15">
        <f t="shared" si="0"/>
        <v>4</v>
      </c>
      <c r="L20" s="15">
        <v>0</v>
      </c>
      <c r="M20" s="15">
        <f t="shared" si="1"/>
        <v>0</v>
      </c>
      <c r="N20" s="9"/>
      <c r="O20" s="9" t="s">
        <v>919</v>
      </c>
      <c r="P20" s="9" t="s">
        <v>920</v>
      </c>
    </row>
    <row r="21" spans="1:16" s="10" customFormat="1" ht="330" x14ac:dyDescent="0.25">
      <c r="A21" s="6" t="s">
        <v>652</v>
      </c>
      <c r="B21" s="6" t="s">
        <v>654</v>
      </c>
      <c r="C21" s="6" t="s">
        <v>561</v>
      </c>
      <c r="D21" s="4" t="s">
        <v>143</v>
      </c>
      <c r="E21" s="5" t="s">
        <v>138</v>
      </c>
      <c r="F21" s="4" t="s">
        <v>703</v>
      </c>
      <c r="G21" s="6" t="s">
        <v>654</v>
      </c>
      <c r="H21" s="6" t="s">
        <v>973</v>
      </c>
      <c r="I21" s="4"/>
      <c r="J21" s="6" t="s">
        <v>552</v>
      </c>
      <c r="K21" s="13">
        <f t="shared" si="0"/>
        <v>4</v>
      </c>
      <c r="L21" s="14">
        <v>0</v>
      </c>
      <c r="M21" s="13">
        <f t="shared" si="1"/>
        <v>0</v>
      </c>
      <c r="N21" s="6"/>
      <c r="O21" s="6" t="s">
        <v>919</v>
      </c>
      <c r="P21" s="6" t="s">
        <v>920</v>
      </c>
    </row>
    <row r="22" spans="1:16" s="10" customFormat="1" ht="90" x14ac:dyDescent="0.25">
      <c r="A22" s="9" t="s">
        <v>655</v>
      </c>
      <c r="B22" s="9" t="s">
        <v>656</v>
      </c>
      <c r="C22" s="9" t="s">
        <v>561</v>
      </c>
      <c r="D22" s="7" t="s">
        <v>143</v>
      </c>
      <c r="E22" s="8" t="s">
        <v>138</v>
      </c>
      <c r="F22" s="7" t="s">
        <v>704</v>
      </c>
      <c r="G22" s="9" t="s">
        <v>656</v>
      </c>
      <c r="H22" s="9" t="s">
        <v>717</v>
      </c>
      <c r="I22" s="7"/>
      <c r="J22" s="7" t="s">
        <v>552</v>
      </c>
      <c r="K22" s="15">
        <f t="shared" si="0"/>
        <v>4</v>
      </c>
      <c r="L22" s="15">
        <v>0</v>
      </c>
      <c r="M22" s="15">
        <f t="shared" si="1"/>
        <v>0</v>
      </c>
      <c r="N22" s="9" t="s">
        <v>1049</v>
      </c>
      <c r="O22" s="9" t="s">
        <v>919</v>
      </c>
      <c r="P22" s="9" t="s">
        <v>920</v>
      </c>
    </row>
    <row r="23" spans="1:16" s="10" customFormat="1" ht="315" x14ac:dyDescent="0.25">
      <c r="A23" s="6" t="s">
        <v>655</v>
      </c>
      <c r="B23" s="6" t="s">
        <v>657</v>
      </c>
      <c r="C23" s="6" t="s">
        <v>561</v>
      </c>
      <c r="D23" s="4" t="s">
        <v>143</v>
      </c>
      <c r="E23" s="5" t="s">
        <v>138</v>
      </c>
      <c r="F23" s="4" t="s">
        <v>705</v>
      </c>
      <c r="G23" s="6" t="s">
        <v>657</v>
      </c>
      <c r="H23" s="6" t="s">
        <v>718</v>
      </c>
      <c r="I23" s="4"/>
      <c r="J23" s="6" t="s">
        <v>552</v>
      </c>
      <c r="K23" s="13">
        <f t="shared" si="0"/>
        <v>4</v>
      </c>
      <c r="L23" s="14">
        <v>0</v>
      </c>
      <c r="M23" s="13">
        <f t="shared" si="1"/>
        <v>0</v>
      </c>
      <c r="N23" s="6" t="s">
        <v>1048</v>
      </c>
      <c r="O23" s="6"/>
      <c r="P23" s="6" t="s">
        <v>920</v>
      </c>
    </row>
    <row r="24" spans="1:16" s="10" customFormat="1" ht="75" x14ac:dyDescent="0.25">
      <c r="A24" s="9" t="s">
        <v>126</v>
      </c>
      <c r="B24" s="9" t="s">
        <v>658</v>
      </c>
      <c r="C24" s="9" t="s">
        <v>561</v>
      </c>
      <c r="D24" s="7" t="s">
        <v>143</v>
      </c>
      <c r="E24" s="8" t="s">
        <v>138</v>
      </c>
      <c r="F24" s="7" t="s">
        <v>706</v>
      </c>
      <c r="G24" s="9" t="s">
        <v>658</v>
      </c>
      <c r="H24" s="9" t="s">
        <v>719</v>
      </c>
      <c r="I24" s="7"/>
      <c r="J24" s="7" t="s">
        <v>552</v>
      </c>
      <c r="K24" s="15">
        <f t="shared" si="0"/>
        <v>4</v>
      </c>
      <c r="L24" s="15">
        <v>0</v>
      </c>
      <c r="M24" s="15">
        <f t="shared" si="1"/>
        <v>0</v>
      </c>
      <c r="N24" s="9" t="s">
        <v>1050</v>
      </c>
      <c r="O24" s="9" t="s">
        <v>919</v>
      </c>
      <c r="P24" s="9" t="s">
        <v>920</v>
      </c>
    </row>
    <row r="25" spans="1:16" s="10" customFormat="1" ht="60" x14ac:dyDescent="0.25">
      <c r="A25" s="6" t="s">
        <v>126</v>
      </c>
      <c r="B25" s="6" t="s">
        <v>769</v>
      </c>
      <c r="C25" s="6" t="s">
        <v>561</v>
      </c>
      <c r="D25" s="4" t="s">
        <v>143</v>
      </c>
      <c r="E25" s="5" t="s">
        <v>138</v>
      </c>
      <c r="F25" s="4" t="s">
        <v>727</v>
      </c>
      <c r="G25" s="6" t="s">
        <v>659</v>
      </c>
      <c r="H25" s="6" t="s">
        <v>1038</v>
      </c>
      <c r="I25" s="4"/>
      <c r="J25" s="6" t="s">
        <v>552</v>
      </c>
      <c r="K25" s="13">
        <f t="shared" si="0"/>
        <v>4</v>
      </c>
      <c r="L25" s="14">
        <v>0</v>
      </c>
      <c r="M25" s="13">
        <f t="shared" si="1"/>
        <v>0</v>
      </c>
      <c r="N25" s="6"/>
      <c r="O25" s="6"/>
      <c r="P25" s="6" t="s">
        <v>920</v>
      </c>
    </row>
    <row r="26" spans="1:16" s="10" customFormat="1" ht="45" x14ac:dyDescent="0.25">
      <c r="A26" s="9" t="s">
        <v>126</v>
      </c>
      <c r="B26" s="9" t="s">
        <v>660</v>
      </c>
      <c r="C26" s="9" t="s">
        <v>561</v>
      </c>
      <c r="D26" s="7" t="s">
        <v>143</v>
      </c>
      <c r="E26" s="8" t="s">
        <v>138</v>
      </c>
      <c r="F26" s="7" t="s">
        <v>728</v>
      </c>
      <c r="G26" s="9" t="s">
        <v>660</v>
      </c>
      <c r="H26" s="9" t="s">
        <v>661</v>
      </c>
      <c r="I26" s="7"/>
      <c r="J26" s="7" t="s">
        <v>552</v>
      </c>
      <c r="K26" s="15">
        <f t="shared" si="0"/>
        <v>4</v>
      </c>
      <c r="L26" s="15">
        <v>0</v>
      </c>
      <c r="M26" s="15">
        <f t="shared" si="1"/>
        <v>0</v>
      </c>
      <c r="N26" s="9" t="s">
        <v>1039</v>
      </c>
      <c r="O26" s="9" t="s">
        <v>919</v>
      </c>
      <c r="P26" s="9" t="s">
        <v>920</v>
      </c>
    </row>
    <row r="27" spans="1:16" s="10" customFormat="1" ht="60" x14ac:dyDescent="0.25">
      <c r="A27" s="6" t="s">
        <v>126</v>
      </c>
      <c r="B27" s="6" t="s">
        <v>662</v>
      </c>
      <c r="C27" s="6" t="s">
        <v>561</v>
      </c>
      <c r="D27" s="4" t="s">
        <v>143</v>
      </c>
      <c r="E27" s="5" t="s">
        <v>138</v>
      </c>
      <c r="F27" s="4" t="s">
        <v>729</v>
      </c>
      <c r="G27" s="6" t="s">
        <v>662</v>
      </c>
      <c r="H27" s="6" t="s">
        <v>711</v>
      </c>
      <c r="I27" s="4"/>
      <c r="J27" s="6" t="s">
        <v>552</v>
      </c>
      <c r="K27" s="13">
        <f t="shared" si="0"/>
        <v>4</v>
      </c>
      <c r="L27" s="14">
        <v>0</v>
      </c>
      <c r="M27" s="13">
        <f t="shared" si="1"/>
        <v>0</v>
      </c>
      <c r="N27" s="6"/>
      <c r="O27" s="6" t="s">
        <v>919</v>
      </c>
      <c r="P27" s="6" t="s">
        <v>920</v>
      </c>
    </row>
    <row r="28" spans="1:16" s="10" customFormat="1" ht="75" x14ac:dyDescent="0.25">
      <c r="A28" s="9" t="s">
        <v>663</v>
      </c>
      <c r="B28" s="9" t="s">
        <v>664</v>
      </c>
      <c r="C28" s="9" t="s">
        <v>561</v>
      </c>
      <c r="D28" s="7" t="s">
        <v>143</v>
      </c>
      <c r="E28" s="8" t="s">
        <v>138</v>
      </c>
      <c r="F28" s="7" t="s">
        <v>730</v>
      </c>
      <c r="G28" s="9" t="s">
        <v>664</v>
      </c>
      <c r="H28" s="9" t="s">
        <v>665</v>
      </c>
      <c r="I28" s="7"/>
      <c r="J28" s="7" t="s">
        <v>552</v>
      </c>
      <c r="K28" s="15">
        <f t="shared" si="0"/>
        <v>4</v>
      </c>
      <c r="L28" s="15">
        <v>0</v>
      </c>
      <c r="M28" s="15">
        <f t="shared" si="1"/>
        <v>0</v>
      </c>
      <c r="N28" s="9"/>
      <c r="O28" s="9" t="s">
        <v>919</v>
      </c>
      <c r="P28" s="9" t="s">
        <v>920</v>
      </c>
    </row>
    <row r="29" spans="1:16" s="10" customFormat="1" ht="45" x14ac:dyDescent="0.25">
      <c r="A29" s="6" t="s">
        <v>666</v>
      </c>
      <c r="B29" s="6" t="s">
        <v>667</v>
      </c>
      <c r="C29" s="6" t="s">
        <v>561</v>
      </c>
      <c r="D29" s="4" t="s">
        <v>143</v>
      </c>
      <c r="E29" s="5" t="s">
        <v>138</v>
      </c>
      <c r="F29" s="4" t="s">
        <v>731</v>
      </c>
      <c r="G29" s="6" t="s">
        <v>667</v>
      </c>
      <c r="H29" s="6" t="s">
        <v>712</v>
      </c>
      <c r="I29" s="4"/>
      <c r="J29" s="6" t="s">
        <v>552</v>
      </c>
      <c r="K29" s="13">
        <f t="shared" si="0"/>
        <v>4</v>
      </c>
      <c r="L29" s="14">
        <v>0</v>
      </c>
      <c r="M29" s="13">
        <f t="shared" si="1"/>
        <v>0</v>
      </c>
      <c r="N29" s="6"/>
      <c r="O29" s="6" t="s">
        <v>919</v>
      </c>
      <c r="P29" s="6" t="s">
        <v>920</v>
      </c>
    </row>
    <row r="30" spans="1:16" s="10" customFormat="1" ht="45" x14ac:dyDescent="0.25">
      <c r="A30" s="9" t="s">
        <v>666</v>
      </c>
      <c r="B30" s="9" t="s">
        <v>630</v>
      </c>
      <c r="C30" s="9" t="s">
        <v>561</v>
      </c>
      <c r="D30" s="7" t="s">
        <v>143</v>
      </c>
      <c r="E30" s="8" t="s">
        <v>138</v>
      </c>
      <c r="F30" s="7" t="s">
        <v>732</v>
      </c>
      <c r="G30" s="9" t="s">
        <v>630</v>
      </c>
      <c r="H30" s="9" t="s">
        <v>668</v>
      </c>
      <c r="I30" s="7"/>
      <c r="J30" s="7" t="s">
        <v>552</v>
      </c>
      <c r="K30" s="15">
        <f t="shared" si="0"/>
        <v>4</v>
      </c>
      <c r="L30" s="15">
        <v>0</v>
      </c>
      <c r="M30" s="15">
        <f t="shared" si="1"/>
        <v>0</v>
      </c>
      <c r="N30" s="9"/>
      <c r="O30" s="9" t="s">
        <v>919</v>
      </c>
      <c r="P30" s="9" t="s">
        <v>920</v>
      </c>
    </row>
    <row r="31" spans="1:16" s="10" customFormat="1" ht="60" x14ac:dyDescent="0.25">
      <c r="A31" s="6" t="s">
        <v>666</v>
      </c>
      <c r="B31" s="6" t="s">
        <v>669</v>
      </c>
      <c r="C31" s="6" t="s">
        <v>561</v>
      </c>
      <c r="D31" s="4" t="s">
        <v>143</v>
      </c>
      <c r="E31" s="5" t="s">
        <v>138</v>
      </c>
      <c r="F31" s="4" t="s">
        <v>733</v>
      </c>
      <c r="G31" s="6" t="s">
        <v>669</v>
      </c>
      <c r="H31" s="6" t="s">
        <v>723</v>
      </c>
      <c r="I31" s="4"/>
      <c r="J31" s="6" t="s">
        <v>552</v>
      </c>
      <c r="K31" s="13">
        <f t="shared" si="0"/>
        <v>4</v>
      </c>
      <c r="L31" s="14">
        <v>0</v>
      </c>
      <c r="M31" s="13">
        <f t="shared" si="1"/>
        <v>0</v>
      </c>
      <c r="N31" s="6"/>
      <c r="O31" s="6" t="s">
        <v>919</v>
      </c>
      <c r="P31" s="6" t="s">
        <v>920</v>
      </c>
    </row>
    <row r="32" spans="1:16" s="10" customFormat="1" ht="409.5" x14ac:dyDescent="0.25">
      <c r="A32" s="9" t="s">
        <v>666</v>
      </c>
      <c r="B32" s="9" t="s">
        <v>122</v>
      </c>
      <c r="C32" s="9" t="s">
        <v>561</v>
      </c>
      <c r="D32" s="7" t="s">
        <v>143</v>
      </c>
      <c r="E32" s="8" t="s">
        <v>138</v>
      </c>
      <c r="F32" s="7" t="s">
        <v>734</v>
      </c>
      <c r="G32" s="9" t="s">
        <v>122</v>
      </c>
      <c r="H32" s="9" t="s">
        <v>724</v>
      </c>
      <c r="I32" s="7"/>
      <c r="J32" s="7" t="s">
        <v>552</v>
      </c>
      <c r="K32" s="15">
        <f t="shared" si="0"/>
        <v>4</v>
      </c>
      <c r="L32" s="15">
        <v>0</v>
      </c>
      <c r="M32" s="15">
        <f t="shared" si="1"/>
        <v>0</v>
      </c>
      <c r="N32" s="9"/>
      <c r="O32" s="9"/>
      <c r="P32" s="9" t="s">
        <v>920</v>
      </c>
    </row>
    <row r="33" spans="1:16" s="10" customFormat="1" ht="120" x14ac:dyDescent="0.25">
      <c r="A33" s="6" t="s">
        <v>666</v>
      </c>
      <c r="B33" s="6" t="s">
        <v>670</v>
      </c>
      <c r="C33" s="6" t="s">
        <v>561</v>
      </c>
      <c r="D33" s="4" t="s">
        <v>143</v>
      </c>
      <c r="E33" s="5" t="s">
        <v>138</v>
      </c>
      <c r="F33" s="4" t="s">
        <v>735</v>
      </c>
      <c r="G33" s="6" t="s">
        <v>670</v>
      </c>
      <c r="H33" s="6" t="s">
        <v>720</v>
      </c>
      <c r="I33" s="4"/>
      <c r="J33" s="6" t="s">
        <v>552</v>
      </c>
      <c r="K33" s="13">
        <f t="shared" si="0"/>
        <v>4</v>
      </c>
      <c r="L33" s="14">
        <v>0</v>
      </c>
      <c r="M33" s="13">
        <f t="shared" si="1"/>
        <v>0</v>
      </c>
      <c r="N33" s="6"/>
      <c r="O33" s="6" t="s">
        <v>919</v>
      </c>
      <c r="P33" s="6" t="s">
        <v>920</v>
      </c>
    </row>
    <row r="34" spans="1:16" s="10" customFormat="1" ht="150" x14ac:dyDescent="0.25">
      <c r="A34" s="9" t="s">
        <v>666</v>
      </c>
      <c r="B34" s="9" t="s">
        <v>125</v>
      </c>
      <c r="C34" s="9" t="s">
        <v>561</v>
      </c>
      <c r="D34" s="7" t="s">
        <v>143</v>
      </c>
      <c r="E34" s="8" t="s">
        <v>138</v>
      </c>
      <c r="F34" s="7" t="s">
        <v>736</v>
      </c>
      <c r="G34" s="9" t="s">
        <v>125</v>
      </c>
      <c r="H34" s="9" t="s">
        <v>1041</v>
      </c>
      <c r="I34" s="7"/>
      <c r="J34" s="7" t="s">
        <v>552</v>
      </c>
      <c r="K34" s="15">
        <f t="shared" si="0"/>
        <v>4</v>
      </c>
      <c r="L34" s="15">
        <v>0</v>
      </c>
      <c r="M34" s="15">
        <f t="shared" si="1"/>
        <v>0</v>
      </c>
      <c r="N34" s="9" t="s">
        <v>1050</v>
      </c>
      <c r="O34" s="9" t="s">
        <v>919</v>
      </c>
      <c r="P34" s="9" t="s">
        <v>920</v>
      </c>
    </row>
    <row r="35" spans="1:16" s="10" customFormat="1" ht="30" x14ac:dyDescent="0.25">
      <c r="A35" s="6" t="s">
        <v>666</v>
      </c>
      <c r="B35" s="6" t="s">
        <v>671</v>
      </c>
      <c r="C35" s="6" t="s">
        <v>561</v>
      </c>
      <c r="D35" s="4" t="s">
        <v>143</v>
      </c>
      <c r="E35" s="5" t="s">
        <v>138</v>
      </c>
      <c r="F35" s="4" t="s">
        <v>737</v>
      </c>
      <c r="G35" s="6" t="s">
        <v>671</v>
      </c>
      <c r="H35" s="6" t="s">
        <v>672</v>
      </c>
      <c r="I35" s="4"/>
      <c r="J35" s="6" t="s">
        <v>552</v>
      </c>
      <c r="K35" s="13">
        <f t="shared" si="0"/>
        <v>4</v>
      </c>
      <c r="L35" s="14">
        <v>0</v>
      </c>
      <c r="M35" s="13">
        <f t="shared" si="1"/>
        <v>0</v>
      </c>
      <c r="N35" s="6"/>
      <c r="O35" s="6" t="s">
        <v>919</v>
      </c>
      <c r="P35" s="6" t="s">
        <v>920</v>
      </c>
    </row>
    <row r="36" spans="1:16" s="10" customFormat="1" ht="240" x14ac:dyDescent="0.25">
      <c r="A36" s="9" t="s">
        <v>666</v>
      </c>
      <c r="B36" s="9" t="s">
        <v>769</v>
      </c>
      <c r="C36" s="9" t="s">
        <v>561</v>
      </c>
      <c r="D36" s="7" t="s">
        <v>143</v>
      </c>
      <c r="E36" s="8" t="s">
        <v>138</v>
      </c>
      <c r="F36" s="7" t="s">
        <v>738</v>
      </c>
      <c r="G36" s="9" t="s">
        <v>673</v>
      </c>
      <c r="H36" s="9" t="s">
        <v>725</v>
      </c>
      <c r="I36" s="7"/>
      <c r="J36" s="7" t="s">
        <v>552</v>
      </c>
      <c r="K36" s="15">
        <f t="shared" si="0"/>
        <v>4</v>
      </c>
      <c r="L36" s="15">
        <v>0</v>
      </c>
      <c r="M36" s="15">
        <f t="shared" si="1"/>
        <v>0</v>
      </c>
      <c r="N36" s="9"/>
      <c r="O36" s="9"/>
      <c r="P36" s="9" t="s">
        <v>920</v>
      </c>
    </row>
    <row r="37" spans="1:16" s="10" customFormat="1" ht="60" x14ac:dyDescent="0.25">
      <c r="A37" s="6" t="s">
        <v>666</v>
      </c>
      <c r="B37" s="6" t="s">
        <v>674</v>
      </c>
      <c r="C37" s="6" t="s">
        <v>561</v>
      </c>
      <c r="D37" s="4" t="s">
        <v>143</v>
      </c>
      <c r="E37" s="5" t="s">
        <v>138</v>
      </c>
      <c r="F37" s="4" t="s">
        <v>739</v>
      </c>
      <c r="G37" s="6" t="s">
        <v>674</v>
      </c>
      <c r="H37" s="6" t="s">
        <v>974</v>
      </c>
      <c r="I37" s="4"/>
      <c r="J37" s="6" t="s">
        <v>552</v>
      </c>
      <c r="K37" s="13">
        <f t="shared" si="0"/>
        <v>4</v>
      </c>
      <c r="L37" s="14">
        <v>0</v>
      </c>
      <c r="M37" s="13">
        <f t="shared" si="1"/>
        <v>0</v>
      </c>
      <c r="N37" s="6"/>
      <c r="O37" s="6" t="s">
        <v>919</v>
      </c>
      <c r="P37" s="6" t="s">
        <v>920</v>
      </c>
    </row>
    <row r="38" spans="1:16" s="10" customFormat="1" ht="240" x14ac:dyDescent="0.25">
      <c r="A38" s="9" t="s">
        <v>666</v>
      </c>
      <c r="B38" s="9" t="s">
        <v>675</v>
      </c>
      <c r="C38" s="9" t="s">
        <v>561</v>
      </c>
      <c r="D38" s="7" t="s">
        <v>143</v>
      </c>
      <c r="E38" s="8" t="s">
        <v>138</v>
      </c>
      <c r="F38" s="7" t="s">
        <v>740</v>
      </c>
      <c r="G38" s="9" t="s">
        <v>675</v>
      </c>
      <c r="H38" s="9" t="s">
        <v>975</v>
      </c>
      <c r="I38" s="7"/>
      <c r="J38" s="7" t="s">
        <v>552</v>
      </c>
      <c r="K38" s="15">
        <f t="shared" si="0"/>
        <v>4</v>
      </c>
      <c r="L38" s="15">
        <v>0</v>
      </c>
      <c r="M38" s="15">
        <f t="shared" si="1"/>
        <v>0</v>
      </c>
      <c r="N38" s="9"/>
      <c r="O38" s="9" t="s">
        <v>919</v>
      </c>
      <c r="P38" s="9" t="s">
        <v>920</v>
      </c>
    </row>
    <row r="39" spans="1:16" s="10" customFormat="1" ht="165" x14ac:dyDescent="0.25">
      <c r="A39" s="6" t="s">
        <v>666</v>
      </c>
      <c r="B39" s="6" t="s">
        <v>676</v>
      </c>
      <c r="C39" s="6" t="s">
        <v>561</v>
      </c>
      <c r="D39" s="4" t="s">
        <v>143</v>
      </c>
      <c r="E39" s="5" t="s">
        <v>138</v>
      </c>
      <c r="F39" s="4" t="s">
        <v>741</v>
      </c>
      <c r="G39" s="6" t="s">
        <v>676</v>
      </c>
      <c r="H39" s="6" t="s">
        <v>677</v>
      </c>
      <c r="I39" s="4"/>
      <c r="J39" s="6" t="s">
        <v>552</v>
      </c>
      <c r="K39" s="13">
        <f t="shared" si="0"/>
        <v>4</v>
      </c>
      <c r="L39" s="14">
        <v>0</v>
      </c>
      <c r="M39" s="13">
        <f t="shared" si="1"/>
        <v>0</v>
      </c>
      <c r="N39" s="6"/>
      <c r="O39" s="6"/>
      <c r="P39" s="6" t="s">
        <v>920</v>
      </c>
    </row>
    <row r="40" spans="1:16" s="10" customFormat="1" ht="45" x14ac:dyDescent="0.25">
      <c r="A40" s="9" t="s">
        <v>666</v>
      </c>
      <c r="B40" s="9" t="s">
        <v>678</v>
      </c>
      <c r="C40" s="9" t="s">
        <v>561</v>
      </c>
      <c r="D40" s="7" t="s">
        <v>143</v>
      </c>
      <c r="E40" s="8" t="s">
        <v>138</v>
      </c>
      <c r="F40" s="7" t="s">
        <v>742</v>
      </c>
      <c r="G40" s="9" t="s">
        <v>678</v>
      </c>
      <c r="H40" s="9" t="s">
        <v>721</v>
      </c>
      <c r="I40" s="7"/>
      <c r="J40" s="7" t="s">
        <v>552</v>
      </c>
      <c r="K40" s="15">
        <f t="shared" si="0"/>
        <v>4</v>
      </c>
      <c r="L40" s="15">
        <v>0</v>
      </c>
      <c r="M40" s="15">
        <f t="shared" si="1"/>
        <v>0</v>
      </c>
      <c r="N40" s="9"/>
      <c r="O40" s="9" t="s">
        <v>919</v>
      </c>
      <c r="P40" s="9" t="s">
        <v>920</v>
      </c>
    </row>
    <row r="41" spans="1:16" s="10" customFormat="1" ht="270" x14ac:dyDescent="0.25">
      <c r="A41" s="6" t="s">
        <v>666</v>
      </c>
      <c r="B41" s="6" t="s">
        <v>679</v>
      </c>
      <c r="C41" s="6" t="s">
        <v>561</v>
      </c>
      <c r="D41" s="4" t="s">
        <v>143</v>
      </c>
      <c r="E41" s="5" t="s">
        <v>138</v>
      </c>
      <c r="F41" s="4" t="s">
        <v>743</v>
      </c>
      <c r="G41" s="6" t="s">
        <v>679</v>
      </c>
      <c r="H41" s="6" t="s">
        <v>722</v>
      </c>
      <c r="I41" s="4"/>
      <c r="J41" s="6" t="s">
        <v>552</v>
      </c>
      <c r="K41" s="13">
        <f t="shared" si="0"/>
        <v>4</v>
      </c>
      <c r="L41" s="14">
        <v>0</v>
      </c>
      <c r="M41" s="13">
        <f t="shared" si="1"/>
        <v>0</v>
      </c>
      <c r="N41" s="6"/>
      <c r="O41" s="6" t="s">
        <v>919</v>
      </c>
      <c r="P41" s="6" t="s">
        <v>920</v>
      </c>
    </row>
    <row r="42" spans="1:16" s="10" customFormat="1" ht="75" x14ac:dyDescent="0.25">
      <c r="A42" s="9" t="s">
        <v>666</v>
      </c>
      <c r="B42" s="9" t="s">
        <v>679</v>
      </c>
      <c r="C42" s="9" t="s">
        <v>561</v>
      </c>
      <c r="D42" s="7" t="s">
        <v>143</v>
      </c>
      <c r="E42" s="8" t="s">
        <v>138</v>
      </c>
      <c r="F42" s="7" t="s">
        <v>744</v>
      </c>
      <c r="G42" s="9" t="s">
        <v>679</v>
      </c>
      <c r="H42" s="9" t="s">
        <v>976</v>
      </c>
      <c r="I42" s="7"/>
      <c r="J42" s="7" t="s">
        <v>552</v>
      </c>
      <c r="K42" s="15">
        <f t="shared" si="0"/>
        <v>4</v>
      </c>
      <c r="L42" s="15">
        <v>0</v>
      </c>
      <c r="M42" s="15">
        <f t="shared" si="1"/>
        <v>0</v>
      </c>
      <c r="N42" s="9"/>
      <c r="O42" s="9" t="s">
        <v>919</v>
      </c>
      <c r="P42" s="9" t="s">
        <v>920</v>
      </c>
    </row>
    <row r="43" spans="1:16" s="10" customFormat="1" ht="75" x14ac:dyDescent="0.25">
      <c r="A43" s="6" t="s">
        <v>666</v>
      </c>
      <c r="B43" s="6" t="s">
        <v>680</v>
      </c>
      <c r="C43" s="6" t="s">
        <v>561</v>
      </c>
      <c r="D43" s="4" t="s">
        <v>143</v>
      </c>
      <c r="E43" s="5" t="s">
        <v>138</v>
      </c>
      <c r="F43" s="4" t="s">
        <v>745</v>
      </c>
      <c r="G43" s="6" t="s">
        <v>680</v>
      </c>
      <c r="H43" s="6" t="s">
        <v>681</v>
      </c>
      <c r="I43" s="4"/>
      <c r="J43" s="6" t="s">
        <v>552</v>
      </c>
      <c r="K43" s="13">
        <f t="shared" si="0"/>
        <v>4</v>
      </c>
      <c r="L43" s="14">
        <v>0</v>
      </c>
      <c r="M43" s="13">
        <f t="shared" si="1"/>
        <v>0</v>
      </c>
      <c r="N43" s="6"/>
      <c r="O43" s="6" t="s">
        <v>919</v>
      </c>
      <c r="P43" s="6" t="s">
        <v>920</v>
      </c>
    </row>
    <row r="44" spans="1:16" s="10" customFormat="1" ht="75" x14ac:dyDescent="0.25">
      <c r="A44" s="9" t="s">
        <v>666</v>
      </c>
      <c r="B44" s="9" t="s">
        <v>682</v>
      </c>
      <c r="C44" s="9" t="s">
        <v>561</v>
      </c>
      <c r="D44" s="7" t="s">
        <v>143</v>
      </c>
      <c r="E44" s="8" t="s">
        <v>138</v>
      </c>
      <c r="F44" s="7" t="s">
        <v>746</v>
      </c>
      <c r="G44" s="9" t="s">
        <v>682</v>
      </c>
      <c r="H44" s="9" t="s">
        <v>683</v>
      </c>
      <c r="I44" s="7"/>
      <c r="J44" s="7" t="s">
        <v>552</v>
      </c>
      <c r="K44" s="15">
        <f t="shared" si="0"/>
        <v>4</v>
      </c>
      <c r="L44" s="15">
        <v>0</v>
      </c>
      <c r="M44" s="15">
        <f t="shared" si="1"/>
        <v>0</v>
      </c>
      <c r="N44" s="9"/>
      <c r="O44" s="9" t="s">
        <v>919</v>
      </c>
      <c r="P44" s="9" t="s">
        <v>920</v>
      </c>
    </row>
    <row r="45" spans="1:16" s="10" customFormat="1" ht="45" x14ac:dyDescent="0.25">
      <c r="A45" s="6" t="s">
        <v>666</v>
      </c>
      <c r="B45" s="6" t="s">
        <v>684</v>
      </c>
      <c r="C45" s="6" t="s">
        <v>561</v>
      </c>
      <c r="D45" s="4" t="s">
        <v>143</v>
      </c>
      <c r="E45" s="5" t="s">
        <v>138</v>
      </c>
      <c r="F45" s="4" t="s">
        <v>747</v>
      </c>
      <c r="G45" s="6" t="s">
        <v>684</v>
      </c>
      <c r="H45" s="6" t="s">
        <v>750</v>
      </c>
      <c r="I45" s="4"/>
      <c r="J45" s="6" t="s">
        <v>552</v>
      </c>
      <c r="K45" s="13">
        <f t="shared" si="0"/>
        <v>4</v>
      </c>
      <c r="L45" s="14">
        <v>0</v>
      </c>
      <c r="M45" s="13">
        <f t="shared" si="1"/>
        <v>0</v>
      </c>
      <c r="N45" s="6"/>
      <c r="O45" s="6" t="s">
        <v>919</v>
      </c>
      <c r="P45" s="6" t="s">
        <v>920</v>
      </c>
    </row>
    <row r="46" spans="1:16" s="10" customFormat="1" ht="75" x14ac:dyDescent="0.25">
      <c r="A46" s="9" t="s">
        <v>685</v>
      </c>
      <c r="B46" s="9" t="s">
        <v>686</v>
      </c>
      <c r="C46" s="9" t="s">
        <v>561</v>
      </c>
      <c r="D46" s="7" t="s">
        <v>143</v>
      </c>
      <c r="E46" s="8" t="s">
        <v>138</v>
      </c>
      <c r="F46" s="7" t="s">
        <v>748</v>
      </c>
      <c r="G46" s="9" t="s">
        <v>686</v>
      </c>
      <c r="H46" s="9" t="s">
        <v>726</v>
      </c>
      <c r="I46" s="7"/>
      <c r="J46" s="7" t="s">
        <v>552</v>
      </c>
      <c r="K46" s="15">
        <f t="shared" si="0"/>
        <v>4</v>
      </c>
      <c r="L46" s="15">
        <v>0</v>
      </c>
      <c r="M46" s="15">
        <f t="shared" si="1"/>
        <v>0</v>
      </c>
      <c r="N46" s="9"/>
      <c r="O46" s="9" t="s">
        <v>919</v>
      </c>
      <c r="P46" s="9" t="s">
        <v>920</v>
      </c>
    </row>
    <row r="47" spans="1:16" s="10" customFormat="1" ht="90" x14ac:dyDescent="0.25">
      <c r="A47" s="6" t="s">
        <v>685</v>
      </c>
      <c r="B47" s="6" t="s">
        <v>436</v>
      </c>
      <c r="C47" s="6" t="s">
        <v>561</v>
      </c>
      <c r="D47" s="4" t="s">
        <v>143</v>
      </c>
      <c r="E47" s="5" t="s">
        <v>138</v>
      </c>
      <c r="F47" s="4" t="s">
        <v>749</v>
      </c>
      <c r="G47" s="6" t="s">
        <v>436</v>
      </c>
      <c r="H47" s="6" t="s">
        <v>687</v>
      </c>
      <c r="I47" s="4"/>
      <c r="J47" s="6" t="s">
        <v>552</v>
      </c>
      <c r="K47" s="13">
        <f t="shared" si="0"/>
        <v>4</v>
      </c>
      <c r="L47" s="14">
        <v>0</v>
      </c>
      <c r="M47" s="13">
        <f t="shared" si="1"/>
        <v>0</v>
      </c>
      <c r="N47" s="6"/>
      <c r="O47" s="6" t="s">
        <v>919</v>
      </c>
      <c r="P47" s="6" t="s">
        <v>920</v>
      </c>
    </row>
    <row r="48" spans="1:16" x14ac:dyDescent="0.25">
      <c r="A48" s="9" t="s">
        <v>769</v>
      </c>
      <c r="B48" s="9"/>
      <c r="C48" s="9" t="s">
        <v>977</v>
      </c>
      <c r="D48" s="7" t="s">
        <v>276</v>
      </c>
      <c r="E48" s="8" t="s">
        <v>138</v>
      </c>
      <c r="F48" s="7" t="s">
        <v>1020</v>
      </c>
      <c r="G48" s="9" t="s">
        <v>989</v>
      </c>
      <c r="H48" s="9" t="s">
        <v>780</v>
      </c>
      <c r="I48" s="7"/>
      <c r="J48" s="7"/>
      <c r="K48" s="15"/>
      <c r="L48" s="15"/>
      <c r="M48" s="15"/>
      <c r="N48" s="9"/>
      <c r="O48" s="9"/>
      <c r="P48" s="9" t="s">
        <v>920</v>
      </c>
    </row>
    <row r="49" spans="1:16" ht="75" x14ac:dyDescent="0.25">
      <c r="A49" s="6" t="s">
        <v>769</v>
      </c>
      <c r="B49" s="6"/>
      <c r="C49" s="6" t="s">
        <v>977</v>
      </c>
      <c r="D49" s="4" t="s">
        <v>276</v>
      </c>
      <c r="E49" s="5" t="s">
        <v>138</v>
      </c>
      <c r="F49" s="4" t="s">
        <v>1021</v>
      </c>
      <c r="G49" s="6" t="s">
        <v>990</v>
      </c>
      <c r="H49" s="6" t="s">
        <v>781</v>
      </c>
      <c r="I49" s="4"/>
      <c r="J49" s="6"/>
      <c r="K49" s="13"/>
      <c r="L49" s="14"/>
      <c r="M49" s="13"/>
      <c r="N49" s="6"/>
      <c r="O49" s="6"/>
      <c r="P49" s="6" t="s">
        <v>920</v>
      </c>
    </row>
    <row r="50" spans="1:16" ht="30" x14ac:dyDescent="0.25">
      <c r="A50" s="9" t="s">
        <v>769</v>
      </c>
      <c r="B50" s="9"/>
      <c r="C50" s="9" t="s">
        <v>977</v>
      </c>
      <c r="D50" s="7" t="s">
        <v>276</v>
      </c>
      <c r="E50" s="8" t="s">
        <v>138</v>
      </c>
      <c r="F50" s="7" t="s">
        <v>1022</v>
      </c>
      <c r="G50" s="9" t="s">
        <v>991</v>
      </c>
      <c r="H50" s="9" t="s">
        <v>782</v>
      </c>
      <c r="I50" s="7"/>
      <c r="J50" s="7"/>
      <c r="K50" s="15"/>
      <c r="L50" s="15"/>
      <c r="M50" s="15"/>
      <c r="N50" s="9"/>
      <c r="O50" s="9"/>
      <c r="P50" s="9" t="s">
        <v>920</v>
      </c>
    </row>
    <row r="51" spans="1:16" ht="30" x14ac:dyDescent="0.25">
      <c r="A51" s="6" t="s">
        <v>769</v>
      </c>
      <c r="B51" s="6"/>
      <c r="C51" s="6" t="s">
        <v>977</v>
      </c>
      <c r="D51" s="4" t="s">
        <v>276</v>
      </c>
      <c r="E51" s="5" t="s">
        <v>138</v>
      </c>
      <c r="F51" s="4" t="s">
        <v>1023</v>
      </c>
      <c r="G51" s="6" t="s">
        <v>992</v>
      </c>
      <c r="H51" s="6" t="s">
        <v>783</v>
      </c>
      <c r="I51" s="4"/>
      <c r="J51" s="6"/>
      <c r="K51" s="13"/>
      <c r="L51" s="14"/>
      <c r="M51" s="13"/>
      <c r="N51" s="6"/>
      <c r="O51" s="6"/>
      <c r="P51" s="6" t="s">
        <v>920</v>
      </c>
    </row>
    <row r="52" spans="1:16" ht="30" x14ac:dyDescent="0.25">
      <c r="A52" s="9" t="s">
        <v>769</v>
      </c>
      <c r="B52" s="9"/>
      <c r="C52" s="9" t="s">
        <v>977</v>
      </c>
      <c r="D52" s="7" t="s">
        <v>276</v>
      </c>
      <c r="E52" s="8" t="s">
        <v>138</v>
      </c>
      <c r="F52" s="7" t="s">
        <v>1024</v>
      </c>
      <c r="G52" s="9" t="s">
        <v>993</v>
      </c>
      <c r="H52" s="9" t="s">
        <v>784</v>
      </c>
      <c r="I52" s="7"/>
      <c r="J52" s="7"/>
      <c r="K52" s="15"/>
      <c r="L52" s="15"/>
      <c r="M52" s="15"/>
      <c r="N52" s="9"/>
      <c r="O52" s="9"/>
      <c r="P52" s="9" t="s">
        <v>920</v>
      </c>
    </row>
    <row r="53" spans="1:16" ht="30" x14ac:dyDescent="0.25">
      <c r="A53" s="6" t="s">
        <v>769</v>
      </c>
      <c r="B53" s="6"/>
      <c r="C53" s="6" t="s">
        <v>977</v>
      </c>
      <c r="D53" s="4" t="s">
        <v>276</v>
      </c>
      <c r="E53" s="5" t="s">
        <v>138</v>
      </c>
      <c r="F53" s="4" t="s">
        <v>1025</v>
      </c>
      <c r="G53" s="6" t="s">
        <v>994</v>
      </c>
      <c r="H53" s="6" t="s">
        <v>785</v>
      </c>
      <c r="I53" s="4"/>
      <c r="J53" s="6"/>
      <c r="K53" s="13"/>
      <c r="L53" s="14"/>
      <c r="M53" s="13"/>
      <c r="N53" s="6"/>
      <c r="O53" s="6"/>
      <c r="P53" s="6" t="s">
        <v>920</v>
      </c>
    </row>
    <row r="54" spans="1:16" ht="30" x14ac:dyDescent="0.25">
      <c r="A54" s="9" t="s">
        <v>769</v>
      </c>
      <c r="B54" s="9"/>
      <c r="C54" s="9" t="s">
        <v>977</v>
      </c>
      <c r="D54" s="7" t="s">
        <v>276</v>
      </c>
      <c r="E54" s="8" t="s">
        <v>138</v>
      </c>
      <c r="F54" s="7" t="s">
        <v>1026</v>
      </c>
      <c r="G54" s="9" t="s">
        <v>995</v>
      </c>
      <c r="H54" s="9" t="s">
        <v>786</v>
      </c>
      <c r="I54" s="7"/>
      <c r="J54" s="7"/>
      <c r="K54" s="15"/>
      <c r="L54" s="15"/>
      <c r="M54" s="15"/>
      <c r="N54" s="9"/>
      <c r="O54" s="9"/>
      <c r="P54" s="9" t="s">
        <v>920</v>
      </c>
    </row>
    <row r="55" spans="1:16" ht="30" x14ac:dyDescent="0.25">
      <c r="A55" s="6" t="s">
        <v>795</v>
      </c>
      <c r="B55" s="6"/>
      <c r="C55" s="6" t="s">
        <v>977</v>
      </c>
      <c r="D55" s="4" t="s">
        <v>276</v>
      </c>
      <c r="E55" s="5" t="s">
        <v>138</v>
      </c>
      <c r="F55" s="4" t="s">
        <v>1027</v>
      </c>
      <c r="G55" s="6" t="s">
        <v>996</v>
      </c>
      <c r="H55" s="6" t="s">
        <v>787</v>
      </c>
      <c r="I55" s="4"/>
      <c r="J55" s="6"/>
      <c r="K55" s="13"/>
      <c r="L55" s="14"/>
      <c r="M55" s="13"/>
      <c r="N55" s="6"/>
      <c r="O55" s="6"/>
      <c r="P55" s="6" t="s">
        <v>920</v>
      </c>
    </row>
    <row r="56" spans="1:16" x14ac:dyDescent="0.25">
      <c r="A56" s="9" t="s">
        <v>795</v>
      </c>
      <c r="B56" s="9"/>
      <c r="C56" s="9" t="s">
        <v>977</v>
      </c>
      <c r="D56" s="7" t="s">
        <v>276</v>
      </c>
      <c r="E56" s="8" t="s">
        <v>138</v>
      </c>
      <c r="F56" s="7" t="s">
        <v>1028</v>
      </c>
      <c r="G56" s="9" t="s">
        <v>997</v>
      </c>
      <c r="H56" s="9" t="s">
        <v>788</v>
      </c>
      <c r="I56" s="7"/>
      <c r="J56" s="7"/>
      <c r="K56" s="15"/>
      <c r="L56" s="15"/>
      <c r="M56" s="15"/>
      <c r="N56" s="9"/>
      <c r="O56" s="9"/>
      <c r="P56" s="9" t="s">
        <v>920</v>
      </c>
    </row>
    <row r="57" spans="1:16" ht="45" x14ac:dyDescent="0.25">
      <c r="A57" s="6" t="s">
        <v>795</v>
      </c>
      <c r="B57" s="6"/>
      <c r="C57" s="6" t="s">
        <v>977</v>
      </c>
      <c r="D57" s="4" t="s">
        <v>276</v>
      </c>
      <c r="E57" s="5" t="s">
        <v>138</v>
      </c>
      <c r="F57" s="4" t="s">
        <v>1029</v>
      </c>
      <c r="G57" s="6" t="s">
        <v>998</v>
      </c>
      <c r="H57" s="6" t="s">
        <v>789</v>
      </c>
      <c r="I57" s="4"/>
      <c r="J57" s="6"/>
      <c r="K57" s="13"/>
      <c r="L57" s="14"/>
      <c r="M57" s="13"/>
      <c r="N57" s="6"/>
      <c r="O57" s="6"/>
      <c r="P57" s="6" t="s">
        <v>920</v>
      </c>
    </row>
    <row r="58" spans="1:16" ht="30" x14ac:dyDescent="0.25">
      <c r="A58" s="9" t="s">
        <v>795</v>
      </c>
      <c r="B58" s="9"/>
      <c r="C58" s="9" t="s">
        <v>977</v>
      </c>
      <c r="D58" s="7" t="s">
        <v>276</v>
      </c>
      <c r="E58" s="8" t="s">
        <v>138</v>
      </c>
      <c r="F58" s="7" t="s">
        <v>1030</v>
      </c>
      <c r="G58" s="9" t="s">
        <v>991</v>
      </c>
      <c r="H58" s="9" t="s">
        <v>922</v>
      </c>
      <c r="I58" s="7"/>
      <c r="J58" s="7"/>
      <c r="K58" s="15"/>
      <c r="L58" s="15"/>
      <c r="M58" s="15"/>
      <c r="N58" s="9"/>
      <c r="O58" s="9"/>
      <c r="P58" s="9" t="s">
        <v>920</v>
      </c>
    </row>
    <row r="59" spans="1:16" ht="60" x14ac:dyDescent="0.25">
      <c r="A59" s="6" t="s">
        <v>795</v>
      </c>
      <c r="B59" s="6"/>
      <c r="C59" s="6" t="s">
        <v>977</v>
      </c>
      <c r="D59" s="4" t="s">
        <v>276</v>
      </c>
      <c r="E59" s="5" t="s">
        <v>138</v>
      </c>
      <c r="F59" s="4" t="s">
        <v>1031</v>
      </c>
      <c r="G59" s="6" t="s">
        <v>999</v>
      </c>
      <c r="H59" s="6" t="s">
        <v>1042</v>
      </c>
      <c r="I59" s="4"/>
      <c r="J59" s="6"/>
      <c r="K59" s="13"/>
      <c r="L59" s="14"/>
      <c r="M59" s="13"/>
      <c r="N59" s="6"/>
      <c r="O59" s="6"/>
      <c r="P59" s="6" t="s">
        <v>920</v>
      </c>
    </row>
    <row r="60" spans="1:16" ht="30" x14ac:dyDescent="0.25">
      <c r="A60" s="9" t="s">
        <v>794</v>
      </c>
      <c r="B60" s="9"/>
      <c r="C60" s="9" t="s">
        <v>977</v>
      </c>
      <c r="D60" s="7" t="s">
        <v>276</v>
      </c>
      <c r="E60" s="8" t="s">
        <v>138</v>
      </c>
      <c r="F60" s="7" t="s">
        <v>1032</v>
      </c>
      <c r="G60" s="9" t="s">
        <v>1000</v>
      </c>
      <c r="H60" s="9" t="s">
        <v>791</v>
      </c>
      <c r="I60" s="7"/>
      <c r="J60" s="7"/>
      <c r="K60" s="15"/>
      <c r="L60" s="15"/>
      <c r="M60" s="15"/>
      <c r="N60" s="9"/>
      <c r="O60" s="9"/>
      <c r="P60" s="9" t="s">
        <v>920</v>
      </c>
    </row>
    <row r="61" spans="1:16" ht="30" x14ac:dyDescent="0.25">
      <c r="A61" s="6" t="s">
        <v>794</v>
      </c>
      <c r="B61" s="6"/>
      <c r="C61" s="6" t="s">
        <v>977</v>
      </c>
      <c r="D61" s="4" t="s">
        <v>276</v>
      </c>
      <c r="E61" s="5" t="s">
        <v>138</v>
      </c>
      <c r="F61" s="4" t="s">
        <v>1033</v>
      </c>
      <c r="G61" s="6" t="s">
        <v>1001</v>
      </c>
      <c r="H61" s="6" t="s">
        <v>792</v>
      </c>
      <c r="I61" s="4"/>
      <c r="J61" s="6"/>
      <c r="K61" s="13"/>
      <c r="L61" s="14"/>
      <c r="M61" s="13"/>
      <c r="N61" s="6"/>
      <c r="O61" s="6"/>
      <c r="P61" s="6" t="s">
        <v>920</v>
      </c>
    </row>
    <row r="62" spans="1:16" ht="45" x14ac:dyDescent="0.25">
      <c r="A62" s="9" t="s">
        <v>793</v>
      </c>
      <c r="B62" s="9"/>
      <c r="C62" s="9" t="s">
        <v>977</v>
      </c>
      <c r="D62" s="7" t="s">
        <v>276</v>
      </c>
      <c r="E62" s="8" t="s">
        <v>138</v>
      </c>
      <c r="F62" s="7" t="s">
        <v>979</v>
      </c>
      <c r="G62" s="9" t="s">
        <v>1002</v>
      </c>
      <c r="H62" s="9" t="s">
        <v>923</v>
      </c>
      <c r="I62" s="7"/>
      <c r="J62" s="7"/>
      <c r="K62" s="15"/>
      <c r="L62" s="15"/>
      <c r="M62" s="15"/>
      <c r="N62" s="9"/>
      <c r="O62" s="9"/>
      <c r="P62" s="9" t="s">
        <v>920</v>
      </c>
    </row>
    <row r="63" spans="1:16" ht="135" x14ac:dyDescent="0.25">
      <c r="A63" s="6" t="s">
        <v>793</v>
      </c>
      <c r="B63" s="6"/>
      <c r="C63" s="6" t="s">
        <v>977</v>
      </c>
      <c r="D63" s="4" t="s">
        <v>276</v>
      </c>
      <c r="E63" s="5" t="s">
        <v>138</v>
      </c>
      <c r="F63" s="4" t="s">
        <v>980</v>
      </c>
      <c r="G63" s="6" t="s">
        <v>1003</v>
      </c>
      <c r="H63" s="6" t="s">
        <v>714</v>
      </c>
      <c r="I63" s="4"/>
      <c r="J63" s="6"/>
      <c r="K63" s="13"/>
      <c r="L63" s="14"/>
      <c r="M63" s="13"/>
      <c r="N63" s="6"/>
      <c r="O63" s="6"/>
      <c r="P63" s="6" t="s">
        <v>920</v>
      </c>
    </row>
    <row r="64" spans="1:16" ht="409.5" x14ac:dyDescent="0.25">
      <c r="A64" s="9" t="s">
        <v>793</v>
      </c>
      <c r="B64" s="9"/>
      <c r="C64" s="9" t="s">
        <v>977</v>
      </c>
      <c r="D64" s="7" t="s">
        <v>276</v>
      </c>
      <c r="E64" s="8" t="s">
        <v>138</v>
      </c>
      <c r="F64" s="7" t="s">
        <v>981</v>
      </c>
      <c r="G64" s="9" t="s">
        <v>1004</v>
      </c>
      <c r="H64" s="9" t="s">
        <v>1043</v>
      </c>
      <c r="I64" s="7"/>
      <c r="J64" s="7"/>
      <c r="K64" s="15"/>
      <c r="L64" s="15"/>
      <c r="M64" s="15"/>
      <c r="N64" s="9"/>
      <c r="O64" s="9"/>
      <c r="P64" s="9" t="s">
        <v>920</v>
      </c>
    </row>
    <row r="65" spans="1:16" ht="45" x14ac:dyDescent="0.25">
      <c r="A65" s="6" t="s">
        <v>793</v>
      </c>
      <c r="B65" s="6"/>
      <c r="C65" s="6" t="s">
        <v>977</v>
      </c>
      <c r="D65" s="4" t="s">
        <v>276</v>
      </c>
      <c r="E65" s="5" t="s">
        <v>138</v>
      </c>
      <c r="F65" s="4" t="s">
        <v>982</v>
      </c>
      <c r="G65" s="6" t="s">
        <v>1005</v>
      </c>
      <c r="H65" s="6" t="s">
        <v>926</v>
      </c>
      <c r="I65" s="4"/>
      <c r="J65" s="6"/>
      <c r="K65" s="13"/>
      <c r="L65" s="14"/>
      <c r="M65" s="13"/>
      <c r="N65" s="6"/>
      <c r="O65" s="6"/>
      <c r="P65" s="6" t="s">
        <v>920</v>
      </c>
    </row>
    <row r="66" spans="1:16" ht="45" x14ac:dyDescent="0.25">
      <c r="A66" s="9" t="s">
        <v>793</v>
      </c>
      <c r="B66" s="9"/>
      <c r="C66" s="9" t="s">
        <v>977</v>
      </c>
      <c r="D66" s="7" t="s">
        <v>276</v>
      </c>
      <c r="E66" s="8" t="s">
        <v>138</v>
      </c>
      <c r="F66" s="7" t="s">
        <v>983</v>
      </c>
      <c r="G66" s="9" t="s">
        <v>1006</v>
      </c>
      <c r="H66" s="9" t="s">
        <v>927</v>
      </c>
      <c r="I66" s="7"/>
      <c r="J66" s="7"/>
      <c r="K66" s="15"/>
      <c r="L66" s="15"/>
      <c r="M66" s="15"/>
      <c r="N66" s="9"/>
      <c r="O66" s="9"/>
      <c r="P66" s="9" t="s">
        <v>920</v>
      </c>
    </row>
    <row r="67" spans="1:16" ht="45" x14ac:dyDescent="0.25">
      <c r="A67" s="6" t="s">
        <v>793</v>
      </c>
      <c r="B67" s="6"/>
      <c r="C67" s="6" t="s">
        <v>977</v>
      </c>
      <c r="D67" s="4" t="s">
        <v>276</v>
      </c>
      <c r="E67" s="5" t="s">
        <v>138</v>
      </c>
      <c r="F67" s="4" t="s">
        <v>984</v>
      </c>
      <c r="G67" s="6" t="s">
        <v>1007</v>
      </c>
      <c r="H67" s="6" t="s">
        <v>928</v>
      </c>
      <c r="I67" s="4"/>
      <c r="J67" s="6"/>
      <c r="K67" s="13"/>
      <c r="L67" s="14"/>
      <c r="M67" s="13"/>
      <c r="N67" s="6"/>
      <c r="O67" s="6"/>
      <c r="P67" s="6" t="s">
        <v>920</v>
      </c>
    </row>
    <row r="68" spans="1:16" ht="45" x14ac:dyDescent="0.25">
      <c r="A68" s="9" t="s">
        <v>793</v>
      </c>
      <c r="B68" s="9"/>
      <c r="C68" s="9" t="s">
        <v>977</v>
      </c>
      <c r="D68" s="7" t="s">
        <v>276</v>
      </c>
      <c r="E68" s="8" t="s">
        <v>138</v>
      </c>
      <c r="F68" s="7" t="s">
        <v>985</v>
      </c>
      <c r="G68" s="9" t="s">
        <v>1008</v>
      </c>
      <c r="H68" s="9" t="s">
        <v>929</v>
      </c>
      <c r="I68" s="7"/>
      <c r="J68" s="7"/>
      <c r="K68" s="15"/>
      <c r="L68" s="15"/>
      <c r="M68" s="15"/>
      <c r="N68" s="9"/>
      <c r="O68" s="9"/>
      <c r="P68" s="9" t="s">
        <v>920</v>
      </c>
    </row>
    <row r="69" spans="1:16" ht="45" x14ac:dyDescent="0.25">
      <c r="A69" s="6" t="s">
        <v>793</v>
      </c>
      <c r="B69" s="6"/>
      <c r="C69" s="6" t="s">
        <v>977</v>
      </c>
      <c r="D69" s="4" t="s">
        <v>276</v>
      </c>
      <c r="E69" s="5" t="s">
        <v>138</v>
      </c>
      <c r="F69" s="4" t="s">
        <v>986</v>
      </c>
      <c r="G69" s="6" t="s">
        <v>381</v>
      </c>
      <c r="H69" s="6" t="s">
        <v>930</v>
      </c>
      <c r="I69" s="4"/>
      <c r="J69" s="6"/>
      <c r="K69" s="13"/>
      <c r="L69" s="14"/>
      <c r="M69" s="13"/>
      <c r="N69" s="6"/>
      <c r="O69" s="6"/>
      <c r="P69" s="6" t="s">
        <v>920</v>
      </c>
    </row>
    <row r="70" spans="1:16" ht="45" x14ac:dyDescent="0.25">
      <c r="A70" s="9" t="s">
        <v>793</v>
      </c>
      <c r="B70" s="9"/>
      <c r="C70" s="9" t="s">
        <v>977</v>
      </c>
      <c r="D70" s="7" t="s">
        <v>276</v>
      </c>
      <c r="E70" s="8" t="s">
        <v>138</v>
      </c>
      <c r="F70" s="7" t="s">
        <v>987</v>
      </c>
      <c r="G70" s="9" t="s">
        <v>1009</v>
      </c>
      <c r="H70" s="9" t="s">
        <v>1044</v>
      </c>
      <c r="I70" s="7"/>
      <c r="J70" s="7"/>
      <c r="K70" s="15"/>
      <c r="L70" s="15"/>
      <c r="M70" s="15"/>
      <c r="N70" s="9"/>
      <c r="O70" s="9"/>
      <c r="P70" s="9" t="s">
        <v>920</v>
      </c>
    </row>
    <row r="71" spans="1:16" ht="105" x14ac:dyDescent="0.25">
      <c r="A71" s="6" t="s">
        <v>793</v>
      </c>
      <c r="B71" s="6"/>
      <c r="C71" s="6" t="s">
        <v>977</v>
      </c>
      <c r="D71" s="4" t="s">
        <v>276</v>
      </c>
      <c r="E71" s="5" t="s">
        <v>138</v>
      </c>
      <c r="F71" s="4" t="s">
        <v>988</v>
      </c>
      <c r="G71" s="6" t="s">
        <v>1010</v>
      </c>
      <c r="H71" s="6" t="s">
        <v>1045</v>
      </c>
      <c r="I71" s="4"/>
      <c r="J71" s="6"/>
      <c r="K71" s="13"/>
      <c r="L71" s="14"/>
      <c r="M71" s="13"/>
      <c r="N71" s="6"/>
      <c r="O71" s="6"/>
      <c r="P71" s="6" t="s">
        <v>920</v>
      </c>
    </row>
    <row r="72" spans="1:16" ht="45" x14ac:dyDescent="0.25">
      <c r="A72" s="9" t="s">
        <v>933</v>
      </c>
      <c r="B72" s="9"/>
      <c r="C72" s="9" t="s">
        <v>977</v>
      </c>
      <c r="D72" s="7" t="s">
        <v>276</v>
      </c>
      <c r="E72" s="8" t="s">
        <v>138</v>
      </c>
      <c r="F72" s="7" t="s">
        <v>1034</v>
      </c>
      <c r="G72" s="9" t="s">
        <v>1012</v>
      </c>
      <c r="H72" s="9" t="s">
        <v>934</v>
      </c>
      <c r="I72" s="7"/>
      <c r="J72" s="7"/>
      <c r="K72" s="15"/>
      <c r="L72" s="15"/>
      <c r="M72" s="15"/>
      <c r="N72" s="9" t="s">
        <v>1011</v>
      </c>
      <c r="O72" s="9"/>
      <c r="P72" s="9" t="s">
        <v>920</v>
      </c>
    </row>
    <row r="73" spans="1:16" ht="45" x14ac:dyDescent="0.25">
      <c r="A73" s="6" t="s">
        <v>933</v>
      </c>
      <c r="B73" s="6"/>
      <c r="C73" s="6" t="s">
        <v>977</v>
      </c>
      <c r="D73" s="4" t="s">
        <v>276</v>
      </c>
      <c r="E73" s="5" t="s">
        <v>138</v>
      </c>
      <c r="F73" s="4" t="s">
        <v>1035</v>
      </c>
      <c r="G73" s="6" t="s">
        <v>1013</v>
      </c>
      <c r="H73" s="6" t="s">
        <v>935</v>
      </c>
      <c r="I73" s="4"/>
      <c r="J73" s="6"/>
      <c r="K73" s="13"/>
      <c r="L73" s="14"/>
      <c r="M73" s="13"/>
      <c r="N73" s="6" t="s">
        <v>1014</v>
      </c>
      <c r="O73" s="6" t="s">
        <v>919</v>
      </c>
      <c r="P73" s="6" t="s">
        <v>920</v>
      </c>
    </row>
    <row r="74" spans="1:16" ht="75" x14ac:dyDescent="0.25">
      <c r="A74" s="9" t="s">
        <v>933</v>
      </c>
      <c r="B74" s="9"/>
      <c r="C74" s="9" t="s">
        <v>977</v>
      </c>
      <c r="D74" s="7" t="s">
        <v>276</v>
      </c>
      <c r="E74" s="8" t="s">
        <v>138</v>
      </c>
      <c r="F74" s="7" t="s">
        <v>1036</v>
      </c>
      <c r="G74" s="9" t="s">
        <v>1015</v>
      </c>
      <c r="H74" s="9" t="s">
        <v>1046</v>
      </c>
      <c r="I74" s="7"/>
      <c r="J74" s="7"/>
      <c r="K74" s="15"/>
      <c r="L74" s="15"/>
      <c r="M74" s="15"/>
      <c r="N74" s="9"/>
      <c r="O74" s="9"/>
      <c r="P74" s="9" t="s">
        <v>920</v>
      </c>
    </row>
    <row r="75" spans="1:16" ht="150" x14ac:dyDescent="0.25">
      <c r="A75" s="6" t="s">
        <v>933</v>
      </c>
      <c r="B75" s="6"/>
      <c r="C75" s="6" t="s">
        <v>977</v>
      </c>
      <c r="D75" s="4" t="s">
        <v>276</v>
      </c>
      <c r="E75" s="5" t="s">
        <v>138</v>
      </c>
      <c r="F75" s="4" t="s">
        <v>1037</v>
      </c>
      <c r="G75" s="6" t="s">
        <v>1016</v>
      </c>
      <c r="H75" s="6" t="s">
        <v>1047</v>
      </c>
      <c r="I75" s="4"/>
      <c r="J75" s="6"/>
      <c r="K75" s="13"/>
      <c r="L75" s="14"/>
      <c r="M75" s="13"/>
      <c r="N75" s="6"/>
      <c r="O75" s="6"/>
      <c r="P75" s="6" t="s">
        <v>920</v>
      </c>
    </row>
    <row r="77" spans="1:16" x14ac:dyDescent="0.25">
      <c r="A77" s="1">
        <f>75-47</f>
        <v>28</v>
      </c>
    </row>
  </sheetData>
  <autoFilter ref="A4:M47"/>
  <dataValidations disablePrompts="1" count="2">
    <dataValidation type="list" allowBlank="1" showInputMessage="1" showErrorMessage="1" sqref="J5:J47">
      <formula1>"Must-Have, Should-Have, Could-Have, Would-Have"</formula1>
    </dataValidation>
    <dataValidation type="list" allowBlank="1" showInputMessage="1" showErrorMessage="1" sqref="L5:L47">
      <formula1>"3,2,1,0"</formula1>
    </dataValidation>
  </dataValidations>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32"/>
  <sheetViews>
    <sheetView topLeftCell="A2" workbookViewId="0">
      <selection activeCell="A5" sqref="A5"/>
    </sheetView>
  </sheetViews>
  <sheetFormatPr defaultRowHeight="15" x14ac:dyDescent="0.25"/>
  <cols>
    <col min="1" max="1" width="30.7109375" style="26" customWidth="1"/>
    <col min="2" max="2" width="5.7109375" style="28" customWidth="1"/>
    <col min="3" max="3" width="100.7109375" style="26" customWidth="1"/>
    <col min="4" max="16384" width="9.140625" style="26"/>
  </cols>
  <sheetData>
    <row r="2" spans="1:6" x14ac:dyDescent="0.25">
      <c r="A2" s="26" t="s">
        <v>774</v>
      </c>
    </row>
    <row r="3" spans="1:6" x14ac:dyDescent="0.25">
      <c r="A3" s="26" t="s">
        <v>796</v>
      </c>
    </row>
    <row r="5" spans="1:6" x14ac:dyDescent="0.25">
      <c r="A5" s="27" t="s">
        <v>769</v>
      </c>
      <c r="B5" s="11">
        <v>1</v>
      </c>
      <c r="C5" s="26" t="s">
        <v>780</v>
      </c>
      <c r="D5" s="26" t="s">
        <v>944</v>
      </c>
      <c r="F5" s="27" t="s">
        <v>769</v>
      </c>
    </row>
    <row r="6" spans="1:6" x14ac:dyDescent="0.25">
      <c r="A6" s="27" t="s">
        <v>769</v>
      </c>
      <c r="B6" s="11">
        <v>2</v>
      </c>
      <c r="C6" s="25" t="s">
        <v>781</v>
      </c>
      <c r="D6" s="26" t="s">
        <v>945</v>
      </c>
      <c r="F6" s="27" t="s">
        <v>769</v>
      </c>
    </row>
    <row r="7" spans="1:6" x14ac:dyDescent="0.25">
      <c r="A7" s="27" t="s">
        <v>769</v>
      </c>
      <c r="B7" s="11">
        <v>3</v>
      </c>
      <c r="C7" s="26" t="s">
        <v>782</v>
      </c>
      <c r="D7" s="26" t="s">
        <v>946</v>
      </c>
      <c r="F7" s="27" t="s">
        <v>769</v>
      </c>
    </row>
    <row r="8" spans="1:6" x14ac:dyDescent="0.25">
      <c r="A8" s="27" t="s">
        <v>769</v>
      </c>
      <c r="B8" s="11">
        <v>4</v>
      </c>
      <c r="C8" s="26" t="s">
        <v>783</v>
      </c>
      <c r="D8" s="26" t="s">
        <v>947</v>
      </c>
      <c r="F8" s="27" t="s">
        <v>769</v>
      </c>
    </row>
    <row r="9" spans="1:6" x14ac:dyDescent="0.25">
      <c r="A9" s="27" t="s">
        <v>769</v>
      </c>
      <c r="B9" s="11">
        <v>5</v>
      </c>
      <c r="C9" s="26" t="s">
        <v>784</v>
      </c>
      <c r="D9" s="26" t="s">
        <v>948</v>
      </c>
      <c r="F9" s="27" t="s">
        <v>769</v>
      </c>
    </row>
    <row r="10" spans="1:6" x14ac:dyDescent="0.25">
      <c r="A10" s="27" t="s">
        <v>769</v>
      </c>
      <c r="B10" s="11">
        <v>6</v>
      </c>
      <c r="C10" s="26" t="s">
        <v>785</v>
      </c>
      <c r="D10" s="26" t="s">
        <v>949</v>
      </c>
      <c r="F10" s="27" t="s">
        <v>769</v>
      </c>
    </row>
    <row r="11" spans="1:6" x14ac:dyDescent="0.25">
      <c r="A11" s="27" t="s">
        <v>769</v>
      </c>
      <c r="B11" s="11">
        <v>7</v>
      </c>
      <c r="C11" s="26" t="s">
        <v>786</v>
      </c>
      <c r="D11" s="26" t="s">
        <v>950</v>
      </c>
      <c r="F11" s="27" t="s">
        <v>769</v>
      </c>
    </row>
    <row r="12" spans="1:6" x14ac:dyDescent="0.25">
      <c r="A12" s="27" t="s">
        <v>795</v>
      </c>
      <c r="B12" s="11">
        <v>8</v>
      </c>
      <c r="C12" s="26" t="s">
        <v>787</v>
      </c>
      <c r="D12" s="26" t="s">
        <v>951</v>
      </c>
      <c r="F12" s="27" t="s">
        <v>795</v>
      </c>
    </row>
    <row r="13" spans="1:6" x14ac:dyDescent="0.25">
      <c r="A13" s="27" t="s">
        <v>795</v>
      </c>
      <c r="B13" s="11">
        <v>9</v>
      </c>
      <c r="C13" s="26" t="s">
        <v>788</v>
      </c>
      <c r="D13" s="26" t="s">
        <v>952</v>
      </c>
      <c r="F13" s="27" t="s">
        <v>795</v>
      </c>
    </row>
    <row r="14" spans="1:6" x14ac:dyDescent="0.25">
      <c r="A14" s="27" t="s">
        <v>795</v>
      </c>
      <c r="B14" s="11">
        <v>10</v>
      </c>
      <c r="C14" s="26" t="s">
        <v>789</v>
      </c>
      <c r="D14" s="26" t="s">
        <v>953</v>
      </c>
      <c r="F14" s="27" t="s">
        <v>795</v>
      </c>
    </row>
    <row r="15" spans="1:6" x14ac:dyDescent="0.25">
      <c r="A15" s="27" t="s">
        <v>795</v>
      </c>
      <c r="B15" s="11">
        <v>11</v>
      </c>
      <c r="C15" s="26" t="s">
        <v>922</v>
      </c>
      <c r="D15" s="26" t="s">
        <v>954</v>
      </c>
      <c r="E15" s="26" t="s">
        <v>972</v>
      </c>
      <c r="F15" s="27" t="s">
        <v>795</v>
      </c>
    </row>
    <row r="16" spans="1:6" x14ac:dyDescent="0.25">
      <c r="A16" s="27" t="s">
        <v>795</v>
      </c>
      <c r="B16" s="11">
        <v>12</v>
      </c>
      <c r="C16" s="26" t="s">
        <v>790</v>
      </c>
      <c r="D16" s="26" t="s">
        <v>955</v>
      </c>
      <c r="F16" s="27" t="s">
        <v>795</v>
      </c>
    </row>
    <row r="17" spans="1:6" x14ac:dyDescent="0.25">
      <c r="A17" s="27" t="s">
        <v>794</v>
      </c>
      <c r="B17" s="11">
        <v>13</v>
      </c>
      <c r="C17" s="27" t="s">
        <v>791</v>
      </c>
      <c r="D17" s="26" t="s">
        <v>956</v>
      </c>
      <c r="F17" s="27" t="s">
        <v>794</v>
      </c>
    </row>
    <row r="18" spans="1:6" x14ac:dyDescent="0.25">
      <c r="A18" s="27" t="s">
        <v>794</v>
      </c>
      <c r="B18" s="11">
        <v>14</v>
      </c>
      <c r="C18" s="26" t="s">
        <v>792</v>
      </c>
      <c r="D18" s="26" t="s">
        <v>957</v>
      </c>
      <c r="F18" s="27" t="s">
        <v>794</v>
      </c>
    </row>
    <row r="19" spans="1:6" x14ac:dyDescent="0.25">
      <c r="A19" s="27" t="s">
        <v>793</v>
      </c>
      <c r="B19" s="11">
        <v>15</v>
      </c>
      <c r="C19" s="26" t="s">
        <v>923</v>
      </c>
      <c r="D19" s="26" t="s">
        <v>958</v>
      </c>
      <c r="F19" s="27" t="s">
        <v>793</v>
      </c>
    </row>
    <row r="20" spans="1:6" x14ac:dyDescent="0.25">
      <c r="A20" s="27" t="s">
        <v>793</v>
      </c>
      <c r="B20" s="11">
        <v>16</v>
      </c>
      <c r="C20" s="26" t="s">
        <v>924</v>
      </c>
      <c r="D20" s="26" t="s">
        <v>959</v>
      </c>
      <c r="E20" s="26" t="s">
        <v>972</v>
      </c>
      <c r="F20" s="27" t="s">
        <v>793</v>
      </c>
    </row>
    <row r="21" spans="1:6" x14ac:dyDescent="0.25">
      <c r="A21" s="27" t="s">
        <v>793</v>
      </c>
      <c r="B21" s="11">
        <v>17</v>
      </c>
      <c r="C21" s="26" t="s">
        <v>925</v>
      </c>
      <c r="D21" s="26" t="s">
        <v>960</v>
      </c>
      <c r="E21" s="26" t="s">
        <v>972</v>
      </c>
      <c r="F21" s="27" t="s">
        <v>793</v>
      </c>
    </row>
    <row r="22" spans="1:6" x14ac:dyDescent="0.25">
      <c r="A22" s="27" t="s">
        <v>793</v>
      </c>
      <c r="B22" s="11">
        <v>18</v>
      </c>
      <c r="C22" s="26" t="s">
        <v>926</v>
      </c>
      <c r="D22" s="26" t="s">
        <v>961</v>
      </c>
      <c r="F22" s="27" t="s">
        <v>793</v>
      </c>
    </row>
    <row r="23" spans="1:6" x14ac:dyDescent="0.25">
      <c r="A23" s="27" t="s">
        <v>793</v>
      </c>
      <c r="B23" s="11">
        <v>19</v>
      </c>
      <c r="C23" s="26" t="s">
        <v>927</v>
      </c>
      <c r="D23" s="26" t="s">
        <v>962</v>
      </c>
      <c r="F23" s="27" t="s">
        <v>793</v>
      </c>
    </row>
    <row r="24" spans="1:6" x14ac:dyDescent="0.25">
      <c r="A24" s="27" t="s">
        <v>793</v>
      </c>
      <c r="B24" s="11">
        <v>20</v>
      </c>
      <c r="C24" s="26" t="s">
        <v>928</v>
      </c>
      <c r="D24" s="26" t="s">
        <v>963</v>
      </c>
      <c r="F24" s="27" t="s">
        <v>793</v>
      </c>
    </row>
    <row r="25" spans="1:6" x14ac:dyDescent="0.25">
      <c r="A25" s="27" t="s">
        <v>793</v>
      </c>
      <c r="B25" s="11">
        <v>21</v>
      </c>
      <c r="C25" s="26" t="s">
        <v>929</v>
      </c>
      <c r="D25" s="26" t="s">
        <v>964</v>
      </c>
      <c r="F25" s="27" t="s">
        <v>793</v>
      </c>
    </row>
    <row r="26" spans="1:6" x14ac:dyDescent="0.25">
      <c r="A26" s="27" t="s">
        <v>793</v>
      </c>
      <c r="B26" s="11">
        <v>22</v>
      </c>
      <c r="C26" s="26" t="s">
        <v>930</v>
      </c>
      <c r="D26" s="26" t="s">
        <v>965</v>
      </c>
      <c r="F26" s="27" t="s">
        <v>793</v>
      </c>
    </row>
    <row r="27" spans="1:6" x14ac:dyDescent="0.25">
      <c r="A27" s="27" t="s">
        <v>793</v>
      </c>
      <c r="B27" s="11">
        <v>23</v>
      </c>
      <c r="C27" s="26" t="s">
        <v>931</v>
      </c>
      <c r="D27" s="26" t="s">
        <v>966</v>
      </c>
      <c r="F27" s="27" t="s">
        <v>793</v>
      </c>
    </row>
    <row r="28" spans="1:6" x14ac:dyDescent="0.25">
      <c r="A28" s="27" t="s">
        <v>793</v>
      </c>
      <c r="B28" s="11">
        <v>24</v>
      </c>
      <c r="C28" s="26" t="s">
        <v>932</v>
      </c>
      <c r="D28" s="26" t="s">
        <v>967</v>
      </c>
      <c r="F28" s="27" t="s">
        <v>793</v>
      </c>
    </row>
    <row r="29" spans="1:6" x14ac:dyDescent="0.25">
      <c r="A29" s="27" t="s">
        <v>933</v>
      </c>
      <c r="B29" s="11">
        <v>25</v>
      </c>
      <c r="C29" s="26" t="s">
        <v>934</v>
      </c>
      <c r="D29" s="26" t="s">
        <v>968</v>
      </c>
      <c r="F29" s="27" t="s">
        <v>933</v>
      </c>
    </row>
    <row r="30" spans="1:6" x14ac:dyDescent="0.25">
      <c r="A30" s="27" t="s">
        <v>933</v>
      </c>
      <c r="B30" s="11">
        <v>26</v>
      </c>
      <c r="C30" s="26" t="s">
        <v>935</v>
      </c>
      <c r="D30" s="26" t="s">
        <v>969</v>
      </c>
      <c r="F30" s="27" t="s">
        <v>933</v>
      </c>
    </row>
    <row r="31" spans="1:6" x14ac:dyDescent="0.25">
      <c r="A31" s="27" t="s">
        <v>933</v>
      </c>
      <c r="B31" s="11">
        <v>27</v>
      </c>
      <c r="C31" s="26" t="s">
        <v>936</v>
      </c>
      <c r="D31" s="26" t="s">
        <v>970</v>
      </c>
      <c r="E31" s="26" t="s">
        <v>972</v>
      </c>
      <c r="F31" s="27" t="s">
        <v>933</v>
      </c>
    </row>
    <row r="32" spans="1:6" x14ac:dyDescent="0.25">
      <c r="A32" s="27" t="s">
        <v>933</v>
      </c>
      <c r="B32" s="11">
        <v>28</v>
      </c>
      <c r="C32" s="26" t="s">
        <v>937</v>
      </c>
      <c r="D32" s="26" t="s">
        <v>971</v>
      </c>
      <c r="F32" s="27" t="s">
        <v>933</v>
      </c>
    </row>
  </sheetData>
  <hyperlinks>
    <hyperlink ref="C6" r:id="rId1" display="http://eur-lex.europa.eu/LexUriServ/LexUriServ.do?uri=OJ:L:2010:039:0005:0018:EN:PDF"/>
  </hyperlinks>
  <pageMargins left="0.7" right="0.7" top="0.75" bottom="0.75" header="0.3" footer="0.3"/>
  <pageSetup paperSize="9" orientation="portrait" verticalDpi="120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34"/>
  <sheetViews>
    <sheetView zoomScaleNormal="100" workbookViewId="0">
      <pane ySplit="4" topLeftCell="A5" activePane="bottomLeft" state="frozen"/>
      <selection activeCell="J5" sqref="J5"/>
      <selection pane="bottomLeft" activeCell="A5" sqref="A5"/>
    </sheetView>
  </sheetViews>
  <sheetFormatPr defaultRowHeight="15" x14ac:dyDescent="0.25"/>
  <cols>
    <col min="1" max="1" width="17.7109375" style="1" customWidth="1"/>
    <col min="2" max="2" width="25.7109375" style="22" customWidth="1"/>
    <col min="3" max="5" width="10.7109375" style="1" customWidth="1"/>
    <col min="6" max="6" width="6.7109375" style="1" hidden="1" customWidth="1"/>
    <col min="7" max="7" width="10.7109375" style="1" customWidth="1"/>
    <col min="8" max="8" width="20.7109375" style="1" customWidth="1"/>
    <col min="9" max="9" width="52.7109375" style="1" customWidth="1"/>
    <col min="10" max="11" width="12.7109375" style="1" customWidth="1"/>
    <col min="12" max="12" width="12.7109375" style="11" customWidth="1"/>
    <col min="13" max="13" width="13.7109375" style="11" customWidth="1"/>
    <col min="14" max="14" width="12.7109375" style="11" customWidth="1"/>
    <col min="15" max="15" width="42.7109375" style="22" customWidth="1"/>
    <col min="16" max="16" width="9.140625" style="10"/>
    <col min="17" max="16384" width="9.140625" style="1"/>
  </cols>
  <sheetData>
    <row r="1" spans="1:16" ht="26.25" x14ac:dyDescent="0.4">
      <c r="A1" s="16" t="s">
        <v>127</v>
      </c>
      <c r="B1" s="21"/>
      <c r="C1" s="17"/>
      <c r="D1" s="17"/>
      <c r="E1" s="18"/>
      <c r="F1" s="18"/>
      <c r="G1" s="17"/>
      <c r="H1" s="17"/>
      <c r="I1" s="18"/>
      <c r="J1" s="17"/>
      <c r="K1" s="17"/>
      <c r="L1" s="19"/>
      <c r="M1" s="19"/>
      <c r="N1" s="19"/>
      <c r="O1" s="21"/>
    </row>
    <row r="2" spans="1:16" ht="26.25" x14ac:dyDescent="0.4">
      <c r="A2" s="16" t="s">
        <v>776</v>
      </c>
      <c r="B2" s="21"/>
      <c r="C2" s="17"/>
      <c r="D2" s="17"/>
      <c r="E2" s="18"/>
      <c r="F2" s="18"/>
      <c r="G2" s="17"/>
      <c r="H2" s="17"/>
      <c r="I2" s="17"/>
      <c r="J2" s="17"/>
      <c r="K2" s="17"/>
      <c r="L2" s="19"/>
      <c r="M2" s="19"/>
      <c r="N2" s="19"/>
      <c r="O2" s="21"/>
    </row>
    <row r="4" spans="1:16" s="2" customFormat="1" ht="61.5" customHeight="1" x14ac:dyDescent="0.25">
      <c r="A4" s="3" t="s">
        <v>12</v>
      </c>
      <c r="B4" s="3" t="s">
        <v>132</v>
      </c>
      <c r="C4" s="3" t="s">
        <v>141</v>
      </c>
      <c r="D4" s="3" t="s">
        <v>144</v>
      </c>
      <c r="E4" s="3" t="s">
        <v>80</v>
      </c>
      <c r="F4" s="3" t="s">
        <v>1217</v>
      </c>
      <c r="G4" s="3" t="s">
        <v>13</v>
      </c>
      <c r="H4" s="3" t="s">
        <v>117</v>
      </c>
      <c r="I4" s="3" t="s">
        <v>216</v>
      </c>
      <c r="J4" s="3" t="s">
        <v>278</v>
      </c>
      <c r="K4" s="3" t="s">
        <v>120</v>
      </c>
      <c r="L4" s="12" t="s">
        <v>556</v>
      </c>
      <c r="M4" s="45" t="s">
        <v>554</v>
      </c>
      <c r="N4" s="12" t="s">
        <v>555</v>
      </c>
      <c r="O4" s="3" t="s">
        <v>557</v>
      </c>
    </row>
    <row r="5" spans="1:16" ht="60" x14ac:dyDescent="0.25">
      <c r="A5" s="4" t="s">
        <v>118</v>
      </c>
      <c r="B5" s="6" t="s">
        <v>75</v>
      </c>
      <c r="C5" s="6" t="s">
        <v>142</v>
      </c>
      <c r="D5" s="4" t="s">
        <v>146</v>
      </c>
      <c r="E5" s="5" t="s">
        <v>48</v>
      </c>
      <c r="F5" s="4" t="s">
        <v>1222</v>
      </c>
      <c r="G5" s="4" t="s">
        <v>14</v>
      </c>
      <c r="H5" s="6" t="s">
        <v>333</v>
      </c>
      <c r="I5" s="6" t="s">
        <v>757</v>
      </c>
      <c r="J5" s="4" t="s">
        <v>334</v>
      </c>
      <c r="K5" s="6" t="s">
        <v>551</v>
      </c>
      <c r="L5" s="13">
        <f t="shared" ref="L5:L36" si="0">IF(K5="Would-Have",1,IF(K5="Could-Have",2,IF(K5="Should-Have",3,IF(K5="Must-Have",4,""))))</f>
        <v>3</v>
      </c>
      <c r="M5" s="46">
        <v>0</v>
      </c>
      <c r="N5" s="13">
        <f t="shared" ref="N5:N36" si="1">L5*M5</f>
        <v>0</v>
      </c>
      <c r="O5" s="6"/>
      <c r="P5" s="1"/>
    </row>
    <row r="6" spans="1:16" ht="45" x14ac:dyDescent="0.25">
      <c r="A6" s="7" t="s">
        <v>118</v>
      </c>
      <c r="B6" s="9" t="s">
        <v>75</v>
      </c>
      <c r="C6" s="9" t="s">
        <v>142</v>
      </c>
      <c r="D6" s="7" t="s">
        <v>146</v>
      </c>
      <c r="E6" s="8" t="s">
        <v>48</v>
      </c>
      <c r="F6" s="7" t="s">
        <v>1222</v>
      </c>
      <c r="G6" s="7" t="s">
        <v>81</v>
      </c>
      <c r="H6" s="9" t="s">
        <v>335</v>
      </c>
      <c r="I6" s="9" t="s">
        <v>758</v>
      </c>
      <c r="J6" s="7" t="s">
        <v>336</v>
      </c>
      <c r="K6" s="7" t="s">
        <v>551</v>
      </c>
      <c r="L6" s="15">
        <f t="shared" si="0"/>
        <v>3</v>
      </c>
      <c r="M6" s="47">
        <v>0</v>
      </c>
      <c r="N6" s="15">
        <f t="shared" si="1"/>
        <v>0</v>
      </c>
      <c r="O6" s="9"/>
      <c r="P6" s="1"/>
    </row>
    <row r="7" spans="1:16" ht="75" x14ac:dyDescent="0.25">
      <c r="A7" s="4" t="s">
        <v>118</v>
      </c>
      <c r="B7" s="6" t="s">
        <v>75</v>
      </c>
      <c r="C7" s="6" t="s">
        <v>142</v>
      </c>
      <c r="D7" s="4" t="s">
        <v>146</v>
      </c>
      <c r="E7" s="5" t="s">
        <v>48</v>
      </c>
      <c r="F7" s="4" t="s">
        <v>1222</v>
      </c>
      <c r="G7" s="4" t="s">
        <v>107</v>
      </c>
      <c r="H7" s="6" t="s">
        <v>338</v>
      </c>
      <c r="I7" s="6" t="s">
        <v>760</v>
      </c>
      <c r="J7" s="4" t="s">
        <v>336</v>
      </c>
      <c r="K7" s="6" t="s">
        <v>551</v>
      </c>
      <c r="L7" s="13">
        <f t="shared" si="0"/>
        <v>3</v>
      </c>
      <c r="M7" s="46">
        <v>0</v>
      </c>
      <c r="N7" s="13">
        <f t="shared" si="1"/>
        <v>0</v>
      </c>
      <c r="O7" s="6"/>
      <c r="P7" s="1"/>
    </row>
    <row r="8" spans="1:16" ht="45" x14ac:dyDescent="0.25">
      <c r="A8" s="7" t="s">
        <v>118</v>
      </c>
      <c r="B8" s="9" t="s">
        <v>75</v>
      </c>
      <c r="C8" s="9" t="s">
        <v>142</v>
      </c>
      <c r="D8" s="7" t="s">
        <v>146</v>
      </c>
      <c r="E8" s="8" t="s">
        <v>48</v>
      </c>
      <c r="F8" s="7" t="s">
        <v>1222</v>
      </c>
      <c r="G8" s="7" t="s">
        <v>113</v>
      </c>
      <c r="H8" s="9" t="s">
        <v>339</v>
      </c>
      <c r="I8" s="9" t="s">
        <v>761</v>
      </c>
      <c r="J8" s="7" t="s">
        <v>336</v>
      </c>
      <c r="K8" s="7" t="s">
        <v>551</v>
      </c>
      <c r="L8" s="15">
        <f t="shared" si="0"/>
        <v>3</v>
      </c>
      <c r="M8" s="47">
        <v>0</v>
      </c>
      <c r="N8" s="15">
        <f t="shared" si="1"/>
        <v>0</v>
      </c>
      <c r="O8" s="9"/>
      <c r="P8" s="1"/>
    </row>
    <row r="9" spans="1:16" ht="45" x14ac:dyDescent="0.25">
      <c r="A9" s="4" t="s">
        <v>118</v>
      </c>
      <c r="B9" s="6" t="s">
        <v>75</v>
      </c>
      <c r="C9" s="6" t="s">
        <v>142</v>
      </c>
      <c r="D9" s="4" t="s">
        <v>146</v>
      </c>
      <c r="E9" s="5" t="s">
        <v>48</v>
      </c>
      <c r="F9" s="4" t="s">
        <v>1222</v>
      </c>
      <c r="G9" s="4" t="s">
        <v>340</v>
      </c>
      <c r="H9" s="6" t="s">
        <v>341</v>
      </c>
      <c r="I9" s="6" t="s">
        <v>762</v>
      </c>
      <c r="J9" s="4" t="s">
        <v>146</v>
      </c>
      <c r="K9" s="6" t="s">
        <v>552</v>
      </c>
      <c r="L9" s="13">
        <f t="shared" si="0"/>
        <v>4</v>
      </c>
      <c r="M9" s="46">
        <v>0</v>
      </c>
      <c r="N9" s="13">
        <f t="shared" si="1"/>
        <v>0</v>
      </c>
      <c r="O9" s="6"/>
      <c r="P9" s="1"/>
    </row>
    <row r="10" spans="1:16" ht="60" x14ac:dyDescent="0.25">
      <c r="A10" s="7" t="s">
        <v>118</v>
      </c>
      <c r="B10" s="9" t="s">
        <v>75</v>
      </c>
      <c r="C10" s="9" t="s">
        <v>142</v>
      </c>
      <c r="D10" s="7" t="s">
        <v>146</v>
      </c>
      <c r="E10" s="8" t="s">
        <v>48</v>
      </c>
      <c r="F10" s="7" t="s">
        <v>1222</v>
      </c>
      <c r="G10" s="7" t="s">
        <v>344</v>
      </c>
      <c r="H10" s="9" t="s">
        <v>345</v>
      </c>
      <c r="I10" s="9" t="s">
        <v>764</v>
      </c>
      <c r="J10" s="7" t="s">
        <v>346</v>
      </c>
      <c r="K10" s="7" t="s">
        <v>553</v>
      </c>
      <c r="L10" s="15">
        <f t="shared" si="0"/>
        <v>2</v>
      </c>
      <c r="M10" s="47">
        <v>0</v>
      </c>
      <c r="N10" s="15">
        <f t="shared" si="1"/>
        <v>0</v>
      </c>
      <c r="O10" s="9" t="s">
        <v>1177</v>
      </c>
      <c r="P10" s="1"/>
    </row>
    <row r="11" spans="1:16" ht="60" x14ac:dyDescent="0.25">
      <c r="A11" s="4" t="s">
        <v>118</v>
      </c>
      <c r="B11" s="6" t="s">
        <v>75</v>
      </c>
      <c r="C11" s="6" t="s">
        <v>142</v>
      </c>
      <c r="D11" s="4" t="s">
        <v>146</v>
      </c>
      <c r="E11" s="5" t="s">
        <v>48</v>
      </c>
      <c r="F11" s="4" t="s">
        <v>1222</v>
      </c>
      <c r="G11" s="4" t="s">
        <v>1190</v>
      </c>
      <c r="H11" s="6" t="s">
        <v>352</v>
      </c>
      <c r="I11" s="6" t="s">
        <v>767</v>
      </c>
      <c r="J11" s="4" t="s">
        <v>146</v>
      </c>
      <c r="K11" s="6" t="s">
        <v>551</v>
      </c>
      <c r="L11" s="13">
        <f t="shared" si="0"/>
        <v>3</v>
      </c>
      <c r="M11" s="46">
        <v>0</v>
      </c>
      <c r="N11" s="13">
        <f t="shared" si="1"/>
        <v>0</v>
      </c>
      <c r="O11" s="6" t="s">
        <v>1178</v>
      </c>
      <c r="P11" s="1"/>
    </row>
    <row r="12" spans="1:16" ht="60" x14ac:dyDescent="0.25">
      <c r="A12" s="7" t="s">
        <v>118</v>
      </c>
      <c r="B12" s="9" t="s">
        <v>57</v>
      </c>
      <c r="C12" s="9" t="s">
        <v>142</v>
      </c>
      <c r="D12" s="7" t="s">
        <v>146</v>
      </c>
      <c r="E12" s="8" t="s">
        <v>48</v>
      </c>
      <c r="F12" s="7" t="s">
        <v>1222</v>
      </c>
      <c r="G12" s="7" t="s">
        <v>15</v>
      </c>
      <c r="H12" s="9" t="s">
        <v>353</v>
      </c>
      <c r="I12" s="9" t="s">
        <v>768</v>
      </c>
      <c r="J12" s="7" t="s">
        <v>146</v>
      </c>
      <c r="K12" s="7" t="s">
        <v>553</v>
      </c>
      <c r="L12" s="15">
        <f t="shared" si="0"/>
        <v>2</v>
      </c>
      <c r="M12" s="47">
        <v>0</v>
      </c>
      <c r="N12" s="15">
        <f t="shared" si="1"/>
        <v>0</v>
      </c>
      <c r="O12" s="9" t="s">
        <v>1175</v>
      </c>
      <c r="P12" s="1"/>
    </row>
    <row r="13" spans="1:16" ht="90" x14ac:dyDescent="0.25">
      <c r="A13" s="4" t="s">
        <v>119</v>
      </c>
      <c r="B13" s="6" t="s">
        <v>54</v>
      </c>
      <c r="C13" s="6" t="s">
        <v>142</v>
      </c>
      <c r="D13" s="4" t="s">
        <v>146</v>
      </c>
      <c r="E13" s="5" t="s">
        <v>48</v>
      </c>
      <c r="F13" s="4" t="s">
        <v>1222</v>
      </c>
      <c r="G13" s="4" t="s">
        <v>16</v>
      </c>
      <c r="H13" s="6" t="s">
        <v>354</v>
      </c>
      <c r="I13" s="6" t="s">
        <v>895</v>
      </c>
      <c r="J13" s="4" t="s">
        <v>146</v>
      </c>
      <c r="K13" s="6" t="s">
        <v>553</v>
      </c>
      <c r="L13" s="13">
        <f t="shared" si="0"/>
        <v>2</v>
      </c>
      <c r="M13" s="46">
        <v>0</v>
      </c>
      <c r="N13" s="13">
        <f t="shared" si="1"/>
        <v>0</v>
      </c>
      <c r="O13" s="6"/>
      <c r="P13" s="1"/>
    </row>
    <row r="14" spans="1:16" ht="90" x14ac:dyDescent="0.25">
      <c r="A14" s="7" t="s">
        <v>119</v>
      </c>
      <c r="B14" s="9" t="s">
        <v>54</v>
      </c>
      <c r="C14" s="9" t="s">
        <v>142</v>
      </c>
      <c r="D14" s="7" t="s">
        <v>146</v>
      </c>
      <c r="E14" s="8" t="s">
        <v>48</v>
      </c>
      <c r="F14" s="7" t="s">
        <v>1222</v>
      </c>
      <c r="G14" s="7" t="s">
        <v>97</v>
      </c>
      <c r="H14" s="9" t="s">
        <v>355</v>
      </c>
      <c r="I14" s="9" t="s">
        <v>1162</v>
      </c>
      <c r="J14" s="7" t="s">
        <v>160</v>
      </c>
      <c r="K14" s="7" t="s">
        <v>552</v>
      </c>
      <c r="L14" s="15">
        <f t="shared" si="0"/>
        <v>4</v>
      </c>
      <c r="M14" s="47">
        <v>0</v>
      </c>
      <c r="N14" s="15">
        <f t="shared" si="1"/>
        <v>0</v>
      </c>
      <c r="O14" s="9"/>
      <c r="P14" s="1"/>
    </row>
    <row r="15" spans="1:16" ht="45" x14ac:dyDescent="0.25">
      <c r="A15" s="4" t="s">
        <v>119</v>
      </c>
      <c r="B15" s="6" t="s">
        <v>72</v>
      </c>
      <c r="C15" s="6" t="s">
        <v>142</v>
      </c>
      <c r="D15" s="4" t="s">
        <v>146</v>
      </c>
      <c r="E15" s="5" t="s">
        <v>49</v>
      </c>
      <c r="F15" s="4" t="s">
        <v>1222</v>
      </c>
      <c r="G15" s="4" t="s">
        <v>17</v>
      </c>
      <c r="H15" s="6" t="s">
        <v>356</v>
      </c>
      <c r="I15" s="6" t="s">
        <v>770</v>
      </c>
      <c r="J15" s="4" t="s">
        <v>146</v>
      </c>
      <c r="K15" s="6" t="s">
        <v>553</v>
      </c>
      <c r="L15" s="13">
        <f t="shared" si="0"/>
        <v>2</v>
      </c>
      <c r="M15" s="46">
        <v>0</v>
      </c>
      <c r="N15" s="13">
        <f t="shared" si="1"/>
        <v>0</v>
      </c>
      <c r="O15" s="6"/>
      <c r="P15" s="1"/>
    </row>
    <row r="16" spans="1:16" ht="30" x14ac:dyDescent="0.25">
      <c r="A16" s="7" t="s">
        <v>119</v>
      </c>
      <c r="B16" s="9" t="s">
        <v>58</v>
      </c>
      <c r="C16" s="9" t="s">
        <v>142</v>
      </c>
      <c r="D16" s="7" t="s">
        <v>146</v>
      </c>
      <c r="E16" s="8" t="s">
        <v>48</v>
      </c>
      <c r="F16" s="7" t="s">
        <v>1222</v>
      </c>
      <c r="G16" s="7" t="s">
        <v>18</v>
      </c>
      <c r="H16" s="9" t="s">
        <v>357</v>
      </c>
      <c r="I16" s="9" t="s">
        <v>771</v>
      </c>
      <c r="J16" s="7" t="s">
        <v>160</v>
      </c>
      <c r="K16" s="7" t="s">
        <v>551</v>
      </c>
      <c r="L16" s="15">
        <f t="shared" si="0"/>
        <v>3</v>
      </c>
      <c r="M16" s="47">
        <v>0</v>
      </c>
      <c r="N16" s="15">
        <f t="shared" si="1"/>
        <v>0</v>
      </c>
      <c r="O16" s="9" t="s">
        <v>1178</v>
      </c>
      <c r="P16" s="1"/>
    </row>
    <row r="17" spans="1:16" ht="90" x14ac:dyDescent="0.25">
      <c r="A17" s="4" t="s">
        <v>119</v>
      </c>
      <c r="B17" s="6" t="s">
        <v>68</v>
      </c>
      <c r="C17" s="6" t="s">
        <v>142</v>
      </c>
      <c r="D17" s="4" t="s">
        <v>146</v>
      </c>
      <c r="E17" s="5" t="s">
        <v>48</v>
      </c>
      <c r="F17" s="4" t="s">
        <v>1222</v>
      </c>
      <c r="G17" s="4" t="s">
        <v>19</v>
      </c>
      <c r="H17" s="6" t="s">
        <v>358</v>
      </c>
      <c r="I17" s="6" t="s">
        <v>772</v>
      </c>
      <c r="J17" s="4" t="s">
        <v>160</v>
      </c>
      <c r="K17" s="6" t="s">
        <v>551</v>
      </c>
      <c r="L17" s="13">
        <f t="shared" si="0"/>
        <v>3</v>
      </c>
      <c r="M17" s="46">
        <v>0</v>
      </c>
      <c r="N17" s="13">
        <f t="shared" si="1"/>
        <v>0</v>
      </c>
      <c r="O17" s="6" t="s">
        <v>1179</v>
      </c>
      <c r="P17" s="1"/>
    </row>
    <row r="18" spans="1:16" ht="45" x14ac:dyDescent="0.25">
      <c r="A18" s="7" t="s">
        <v>119</v>
      </c>
      <c r="B18" s="9" t="s">
        <v>68</v>
      </c>
      <c r="C18" s="9" t="s">
        <v>142</v>
      </c>
      <c r="D18" s="7" t="s">
        <v>146</v>
      </c>
      <c r="E18" s="8" t="s">
        <v>48</v>
      </c>
      <c r="F18" s="7" t="s">
        <v>1222</v>
      </c>
      <c r="G18" s="7" t="s">
        <v>82</v>
      </c>
      <c r="H18" s="9" t="s">
        <v>359</v>
      </c>
      <c r="I18" s="9" t="s">
        <v>773</v>
      </c>
      <c r="J18" s="7" t="s">
        <v>160</v>
      </c>
      <c r="K18" s="7" t="s">
        <v>553</v>
      </c>
      <c r="L18" s="15">
        <f t="shared" si="0"/>
        <v>2</v>
      </c>
      <c r="M18" s="47">
        <v>0</v>
      </c>
      <c r="N18" s="15">
        <f t="shared" si="1"/>
        <v>0</v>
      </c>
      <c r="O18" s="9" t="s">
        <v>1175</v>
      </c>
      <c r="P18" s="1"/>
    </row>
    <row r="19" spans="1:16" ht="60" x14ac:dyDescent="0.25">
      <c r="A19" s="4" t="s">
        <v>119</v>
      </c>
      <c r="B19" s="6" t="s">
        <v>71</v>
      </c>
      <c r="C19" s="6" t="s">
        <v>142</v>
      </c>
      <c r="D19" s="4" t="s">
        <v>146</v>
      </c>
      <c r="E19" s="5" t="s">
        <v>48</v>
      </c>
      <c r="F19" s="4" t="s">
        <v>1222</v>
      </c>
      <c r="G19" s="4" t="s">
        <v>20</v>
      </c>
      <c r="H19" s="6" t="s">
        <v>360</v>
      </c>
      <c r="I19" s="6" t="s">
        <v>842</v>
      </c>
      <c r="J19" s="4" t="s">
        <v>160</v>
      </c>
      <c r="K19" s="6" t="s">
        <v>553</v>
      </c>
      <c r="L19" s="13">
        <f t="shared" si="0"/>
        <v>2</v>
      </c>
      <c r="M19" s="46">
        <v>0</v>
      </c>
      <c r="N19" s="13">
        <f t="shared" si="1"/>
        <v>0</v>
      </c>
      <c r="O19" s="6" t="s">
        <v>1175</v>
      </c>
      <c r="P19" s="1"/>
    </row>
    <row r="20" spans="1:16" ht="60" x14ac:dyDescent="0.25">
      <c r="A20" s="7" t="s">
        <v>119</v>
      </c>
      <c r="B20" s="9" t="s">
        <v>465</v>
      </c>
      <c r="C20" s="9" t="s">
        <v>145</v>
      </c>
      <c r="D20" s="7" t="s">
        <v>146</v>
      </c>
      <c r="E20" s="8" t="s">
        <v>138</v>
      </c>
      <c r="F20" s="7" t="s">
        <v>1222</v>
      </c>
      <c r="G20" s="7" t="s">
        <v>797</v>
      </c>
      <c r="H20" s="9" t="s">
        <v>467</v>
      </c>
      <c r="I20" s="9" t="s">
        <v>798</v>
      </c>
      <c r="J20" s="7"/>
      <c r="K20" s="7" t="s">
        <v>551</v>
      </c>
      <c r="L20" s="15">
        <f t="shared" si="0"/>
        <v>3</v>
      </c>
      <c r="M20" s="47">
        <v>0</v>
      </c>
      <c r="N20" s="15">
        <f t="shared" si="1"/>
        <v>0</v>
      </c>
      <c r="O20" s="9"/>
      <c r="P20" s="1"/>
    </row>
    <row r="21" spans="1:16" ht="45" x14ac:dyDescent="0.25">
      <c r="A21" s="4" t="s">
        <v>2</v>
      </c>
      <c r="B21" s="6" t="s">
        <v>63</v>
      </c>
      <c r="C21" s="6" t="s">
        <v>142</v>
      </c>
      <c r="D21" s="4" t="s">
        <v>146</v>
      </c>
      <c r="E21" s="5" t="s">
        <v>48</v>
      </c>
      <c r="F21" s="4" t="s">
        <v>1222</v>
      </c>
      <c r="G21" s="4" t="s">
        <v>21</v>
      </c>
      <c r="H21" s="6" t="s">
        <v>361</v>
      </c>
      <c r="I21" s="6" t="s">
        <v>799</v>
      </c>
      <c r="J21" s="4" t="s">
        <v>160</v>
      </c>
      <c r="K21" s="6" t="s">
        <v>552</v>
      </c>
      <c r="L21" s="13">
        <f t="shared" si="0"/>
        <v>4</v>
      </c>
      <c r="M21" s="46">
        <v>0</v>
      </c>
      <c r="N21" s="13">
        <f t="shared" si="1"/>
        <v>0</v>
      </c>
      <c r="O21" s="6"/>
      <c r="P21" s="1"/>
    </row>
    <row r="22" spans="1:16" ht="60" x14ac:dyDescent="0.25">
      <c r="A22" s="7" t="s">
        <v>2</v>
      </c>
      <c r="B22" s="9" t="s">
        <v>509</v>
      </c>
      <c r="C22" s="9" t="s">
        <v>145</v>
      </c>
      <c r="D22" s="7" t="s">
        <v>143</v>
      </c>
      <c r="E22" s="8" t="s">
        <v>138</v>
      </c>
      <c r="F22" s="7" t="s">
        <v>1222</v>
      </c>
      <c r="G22" s="7" t="s">
        <v>1170</v>
      </c>
      <c r="H22" s="9" t="s">
        <v>508</v>
      </c>
      <c r="I22" s="9" t="s">
        <v>756</v>
      </c>
      <c r="J22" s="7"/>
      <c r="K22" s="7" t="s">
        <v>552</v>
      </c>
      <c r="L22" s="15">
        <f t="shared" si="0"/>
        <v>4</v>
      </c>
      <c r="M22" s="47">
        <v>0</v>
      </c>
      <c r="N22" s="15">
        <f t="shared" si="1"/>
        <v>0</v>
      </c>
      <c r="O22" s="9" t="s">
        <v>1177</v>
      </c>
      <c r="P22" s="1"/>
    </row>
    <row r="23" spans="1:16" s="10" customFormat="1" ht="45" x14ac:dyDescent="0.25">
      <c r="A23" s="4" t="s">
        <v>5</v>
      </c>
      <c r="B23" s="6" t="s">
        <v>60</v>
      </c>
      <c r="C23" s="6" t="s">
        <v>142</v>
      </c>
      <c r="D23" s="4" t="s">
        <v>146</v>
      </c>
      <c r="E23" s="5" t="s">
        <v>48</v>
      </c>
      <c r="F23" s="4" t="s">
        <v>1222</v>
      </c>
      <c r="G23" s="4" t="s">
        <v>26</v>
      </c>
      <c r="H23" s="6" t="s">
        <v>373</v>
      </c>
      <c r="I23" s="6" t="s">
        <v>800</v>
      </c>
      <c r="J23" s="4" t="s">
        <v>374</v>
      </c>
      <c r="K23" s="6" t="s">
        <v>552</v>
      </c>
      <c r="L23" s="13">
        <f t="shared" si="0"/>
        <v>4</v>
      </c>
      <c r="M23" s="46">
        <v>0</v>
      </c>
      <c r="N23" s="13">
        <f t="shared" si="1"/>
        <v>0</v>
      </c>
      <c r="O23" s="6"/>
      <c r="P23" s="1"/>
    </row>
    <row r="24" spans="1:16" s="10" customFormat="1" ht="30" x14ac:dyDescent="0.25">
      <c r="A24" s="7" t="s">
        <v>5</v>
      </c>
      <c r="B24" s="9" t="s">
        <v>55</v>
      </c>
      <c r="C24" s="9" t="s">
        <v>142</v>
      </c>
      <c r="D24" s="7" t="s">
        <v>146</v>
      </c>
      <c r="E24" s="8" t="s">
        <v>48</v>
      </c>
      <c r="F24" s="7" t="s">
        <v>1222</v>
      </c>
      <c r="G24" s="7" t="s">
        <v>27</v>
      </c>
      <c r="H24" s="9" t="s">
        <v>375</v>
      </c>
      <c r="I24" s="9" t="s">
        <v>913</v>
      </c>
      <c r="J24" s="7" t="s">
        <v>376</v>
      </c>
      <c r="K24" s="7" t="s">
        <v>551</v>
      </c>
      <c r="L24" s="15">
        <f t="shared" si="0"/>
        <v>3</v>
      </c>
      <c r="M24" s="47">
        <v>0</v>
      </c>
      <c r="N24" s="15">
        <f t="shared" si="1"/>
        <v>0</v>
      </c>
      <c r="O24" s="9"/>
      <c r="P24" s="1"/>
    </row>
    <row r="25" spans="1:16" s="10" customFormat="1" ht="30" x14ac:dyDescent="0.25">
      <c r="A25" s="4" t="s">
        <v>5</v>
      </c>
      <c r="B25" s="6" t="s">
        <v>66</v>
      </c>
      <c r="C25" s="6" t="s">
        <v>142</v>
      </c>
      <c r="D25" s="4" t="s">
        <v>146</v>
      </c>
      <c r="E25" s="5" t="s">
        <v>48</v>
      </c>
      <c r="F25" s="4" t="s">
        <v>1222</v>
      </c>
      <c r="G25" s="4" t="s">
        <v>28</v>
      </c>
      <c r="H25" s="6" t="s">
        <v>377</v>
      </c>
      <c r="I25" s="6" t="s">
        <v>801</v>
      </c>
      <c r="J25" s="4" t="s">
        <v>378</v>
      </c>
      <c r="K25" s="6" t="s">
        <v>552</v>
      </c>
      <c r="L25" s="13">
        <f t="shared" si="0"/>
        <v>4</v>
      </c>
      <c r="M25" s="46">
        <v>0</v>
      </c>
      <c r="N25" s="13">
        <f t="shared" si="1"/>
        <v>0</v>
      </c>
      <c r="O25" s="6"/>
      <c r="P25" s="1"/>
    </row>
    <row r="26" spans="1:16" s="10" customFormat="1" ht="45" x14ac:dyDescent="0.25">
      <c r="A26" s="7" t="s">
        <v>6</v>
      </c>
      <c r="B26" s="9" t="s">
        <v>938</v>
      </c>
      <c r="C26" s="9" t="s">
        <v>142</v>
      </c>
      <c r="D26" s="7" t="s">
        <v>146</v>
      </c>
      <c r="E26" s="8" t="s">
        <v>48</v>
      </c>
      <c r="F26" s="7" t="s">
        <v>1222</v>
      </c>
      <c r="G26" s="7" t="s">
        <v>29</v>
      </c>
      <c r="H26" s="9" t="s">
        <v>379</v>
      </c>
      <c r="I26" s="9" t="s">
        <v>802</v>
      </c>
      <c r="J26" s="7" t="s">
        <v>146</v>
      </c>
      <c r="K26" s="7" t="s">
        <v>551</v>
      </c>
      <c r="L26" s="15">
        <f t="shared" si="0"/>
        <v>3</v>
      </c>
      <c r="M26" s="47">
        <v>0</v>
      </c>
      <c r="N26" s="15">
        <f t="shared" si="1"/>
        <v>0</v>
      </c>
      <c r="O26" s="9"/>
      <c r="P26" s="1"/>
    </row>
    <row r="27" spans="1:16" s="10" customFormat="1" ht="60" x14ac:dyDescent="0.25">
      <c r="A27" s="4" t="s">
        <v>4</v>
      </c>
      <c r="B27" s="6" t="s">
        <v>79</v>
      </c>
      <c r="C27" s="6" t="s">
        <v>142</v>
      </c>
      <c r="D27" s="4" t="s">
        <v>146</v>
      </c>
      <c r="E27" s="5" t="s">
        <v>48</v>
      </c>
      <c r="F27" s="4" t="s">
        <v>1222</v>
      </c>
      <c r="G27" s="4" t="s">
        <v>85</v>
      </c>
      <c r="H27" s="6" t="s">
        <v>7</v>
      </c>
      <c r="I27" s="6" t="s">
        <v>803</v>
      </c>
      <c r="J27" s="4" t="s">
        <v>380</v>
      </c>
      <c r="K27" s="6" t="s">
        <v>551</v>
      </c>
      <c r="L27" s="13">
        <f t="shared" si="0"/>
        <v>3</v>
      </c>
      <c r="M27" s="46">
        <v>0</v>
      </c>
      <c r="N27" s="13">
        <f t="shared" si="1"/>
        <v>0</v>
      </c>
      <c r="O27" s="6"/>
      <c r="P27" s="1"/>
    </row>
    <row r="28" spans="1:16" s="10" customFormat="1" ht="45" x14ac:dyDescent="0.25">
      <c r="A28" s="7" t="s">
        <v>131</v>
      </c>
      <c r="B28" s="9" t="s">
        <v>56</v>
      </c>
      <c r="C28" s="9" t="s">
        <v>142</v>
      </c>
      <c r="D28" s="7" t="s">
        <v>146</v>
      </c>
      <c r="E28" s="8" t="s">
        <v>48</v>
      </c>
      <c r="F28" s="7" t="s">
        <v>1222</v>
      </c>
      <c r="G28" s="7" t="s">
        <v>30</v>
      </c>
      <c r="H28" s="9" t="s">
        <v>381</v>
      </c>
      <c r="I28" s="9" t="s">
        <v>804</v>
      </c>
      <c r="J28" s="7" t="s">
        <v>146</v>
      </c>
      <c r="K28" s="7" t="s">
        <v>552</v>
      </c>
      <c r="L28" s="15">
        <f t="shared" si="0"/>
        <v>4</v>
      </c>
      <c r="M28" s="47">
        <v>0</v>
      </c>
      <c r="N28" s="15">
        <f t="shared" si="1"/>
        <v>0</v>
      </c>
      <c r="O28" s="9"/>
      <c r="P28" s="1"/>
    </row>
    <row r="29" spans="1:16" s="10" customFormat="1" ht="30" x14ac:dyDescent="0.25">
      <c r="A29" s="4" t="s">
        <v>131</v>
      </c>
      <c r="B29" s="6" t="s">
        <v>806</v>
      </c>
      <c r="C29" s="6" t="s">
        <v>142</v>
      </c>
      <c r="D29" s="4" t="s">
        <v>146</v>
      </c>
      <c r="E29" s="5" t="s">
        <v>48</v>
      </c>
      <c r="F29" s="4" t="s">
        <v>1222</v>
      </c>
      <c r="G29" s="4" t="s">
        <v>807</v>
      </c>
      <c r="H29" s="6" t="s">
        <v>382</v>
      </c>
      <c r="I29" s="6" t="s">
        <v>805</v>
      </c>
      <c r="J29" s="4" t="s">
        <v>146</v>
      </c>
      <c r="K29" s="6" t="s">
        <v>551</v>
      </c>
      <c r="L29" s="13">
        <f t="shared" si="0"/>
        <v>3</v>
      </c>
      <c r="M29" s="46">
        <v>0</v>
      </c>
      <c r="N29" s="13">
        <f t="shared" si="1"/>
        <v>0</v>
      </c>
      <c r="O29" s="6"/>
      <c r="P29" s="1"/>
    </row>
    <row r="30" spans="1:16" s="10" customFormat="1" ht="60" x14ac:dyDescent="0.25">
      <c r="A30" s="7" t="s">
        <v>131</v>
      </c>
      <c r="B30" s="9" t="s">
        <v>806</v>
      </c>
      <c r="C30" s="9" t="s">
        <v>142</v>
      </c>
      <c r="D30" s="7" t="s">
        <v>146</v>
      </c>
      <c r="E30" s="8" t="s">
        <v>48</v>
      </c>
      <c r="F30" s="7" t="s">
        <v>1222</v>
      </c>
      <c r="G30" s="7" t="s">
        <v>86</v>
      </c>
      <c r="H30" s="9" t="s">
        <v>383</v>
      </c>
      <c r="I30" s="9" t="s">
        <v>808</v>
      </c>
      <c r="J30" s="7" t="s">
        <v>146</v>
      </c>
      <c r="K30" s="7" t="s">
        <v>553</v>
      </c>
      <c r="L30" s="15">
        <f t="shared" si="0"/>
        <v>2</v>
      </c>
      <c r="M30" s="47">
        <v>0</v>
      </c>
      <c r="N30" s="15">
        <f t="shared" si="1"/>
        <v>0</v>
      </c>
      <c r="O30" s="9"/>
      <c r="P30" s="1"/>
    </row>
    <row r="31" spans="1:16" s="10" customFormat="1" ht="60" x14ac:dyDescent="0.25">
      <c r="A31" s="4" t="s">
        <v>131</v>
      </c>
      <c r="B31" s="6" t="s">
        <v>74</v>
      </c>
      <c r="C31" s="6" t="s">
        <v>142</v>
      </c>
      <c r="D31" s="4" t="s">
        <v>146</v>
      </c>
      <c r="E31" s="5" t="s">
        <v>48</v>
      </c>
      <c r="F31" s="4" t="s">
        <v>1222</v>
      </c>
      <c r="G31" s="4" t="s">
        <v>31</v>
      </c>
      <c r="H31" s="6" t="s">
        <v>384</v>
      </c>
      <c r="I31" s="6" t="s">
        <v>845</v>
      </c>
      <c r="J31" s="4" t="s">
        <v>146</v>
      </c>
      <c r="K31" s="6" t="s">
        <v>551</v>
      </c>
      <c r="L31" s="13">
        <f t="shared" si="0"/>
        <v>3</v>
      </c>
      <c r="M31" s="46">
        <v>0</v>
      </c>
      <c r="N31" s="13">
        <f t="shared" si="1"/>
        <v>0</v>
      </c>
      <c r="O31" s="6"/>
      <c r="P31" s="1"/>
    </row>
    <row r="32" spans="1:16" s="10" customFormat="1" ht="30" x14ac:dyDescent="0.25">
      <c r="A32" s="7" t="s">
        <v>131</v>
      </c>
      <c r="B32" s="9" t="s">
        <v>59</v>
      </c>
      <c r="C32" s="9" t="s">
        <v>142</v>
      </c>
      <c r="D32" s="7" t="s">
        <v>146</v>
      </c>
      <c r="E32" s="8" t="s">
        <v>50</v>
      </c>
      <c r="F32" s="7" t="s">
        <v>1222</v>
      </c>
      <c r="G32" s="7" t="s">
        <v>32</v>
      </c>
      <c r="H32" s="9" t="s">
        <v>385</v>
      </c>
      <c r="I32" s="9" t="s">
        <v>809</v>
      </c>
      <c r="J32" s="7" t="s">
        <v>156</v>
      </c>
      <c r="K32" s="7" t="s">
        <v>551</v>
      </c>
      <c r="L32" s="15">
        <f t="shared" si="0"/>
        <v>3</v>
      </c>
      <c r="M32" s="47">
        <v>0</v>
      </c>
      <c r="N32" s="15">
        <f t="shared" si="1"/>
        <v>0</v>
      </c>
      <c r="O32" s="9"/>
      <c r="P32" s="1"/>
    </row>
    <row r="33" spans="1:16" s="10" customFormat="1" ht="45" x14ac:dyDescent="0.25">
      <c r="A33" s="4" t="s">
        <v>131</v>
      </c>
      <c r="B33" s="6" t="s">
        <v>136</v>
      </c>
      <c r="C33" s="6" t="s">
        <v>145</v>
      </c>
      <c r="D33" s="4" t="s">
        <v>143</v>
      </c>
      <c r="E33" s="5" t="s">
        <v>138</v>
      </c>
      <c r="F33" s="4" t="s">
        <v>1222</v>
      </c>
      <c r="G33" s="4" t="s">
        <v>129</v>
      </c>
      <c r="H33" s="6" t="s">
        <v>128</v>
      </c>
      <c r="I33" s="6" t="s">
        <v>813</v>
      </c>
      <c r="J33" s="4"/>
      <c r="K33" s="6" t="s">
        <v>552</v>
      </c>
      <c r="L33" s="13">
        <f t="shared" si="0"/>
        <v>4</v>
      </c>
      <c r="M33" s="46">
        <v>0</v>
      </c>
      <c r="N33" s="13">
        <f t="shared" si="1"/>
        <v>0</v>
      </c>
      <c r="O33" s="6"/>
      <c r="P33" s="1"/>
    </row>
    <row r="34" spans="1:16" s="10" customFormat="1" ht="60" x14ac:dyDescent="0.25">
      <c r="A34" s="7" t="s">
        <v>131</v>
      </c>
      <c r="B34" s="9" t="s">
        <v>136</v>
      </c>
      <c r="C34" s="9" t="s">
        <v>145</v>
      </c>
      <c r="D34" s="7" t="s">
        <v>143</v>
      </c>
      <c r="E34" s="8" t="s">
        <v>138</v>
      </c>
      <c r="F34" s="7" t="s">
        <v>1222</v>
      </c>
      <c r="G34" s="7" t="s">
        <v>130</v>
      </c>
      <c r="H34" s="9" t="s">
        <v>137</v>
      </c>
      <c r="I34" s="9" t="s">
        <v>814</v>
      </c>
      <c r="J34" s="7"/>
      <c r="K34" s="7" t="s">
        <v>552</v>
      </c>
      <c r="L34" s="15">
        <f t="shared" si="0"/>
        <v>4</v>
      </c>
      <c r="M34" s="47">
        <v>0</v>
      </c>
      <c r="N34" s="15">
        <f t="shared" si="1"/>
        <v>0</v>
      </c>
      <c r="O34" s="9"/>
      <c r="P34" s="1"/>
    </row>
    <row r="35" spans="1:16" s="10" customFormat="1" ht="75" x14ac:dyDescent="0.25">
      <c r="A35" s="4" t="s">
        <v>125</v>
      </c>
      <c r="B35" s="6" t="s">
        <v>125</v>
      </c>
      <c r="C35" s="6" t="s">
        <v>480</v>
      </c>
      <c r="D35" s="4" t="s">
        <v>481</v>
      </c>
      <c r="E35" s="5" t="s">
        <v>138</v>
      </c>
      <c r="F35" s="4" t="s">
        <v>1222</v>
      </c>
      <c r="G35" s="4" t="s">
        <v>482</v>
      </c>
      <c r="H35" s="6" t="s">
        <v>501</v>
      </c>
      <c r="I35" s="6" t="s">
        <v>815</v>
      </c>
      <c r="J35" s="4"/>
      <c r="K35" s="6" t="s">
        <v>552</v>
      </c>
      <c r="L35" s="13">
        <f t="shared" si="0"/>
        <v>4</v>
      </c>
      <c r="M35" s="46">
        <v>0</v>
      </c>
      <c r="N35" s="13">
        <f t="shared" si="1"/>
        <v>0</v>
      </c>
      <c r="O35" s="6" t="s">
        <v>1169</v>
      </c>
      <c r="P35" s="1"/>
    </row>
    <row r="36" spans="1:16" s="10" customFormat="1" ht="60" x14ac:dyDescent="0.25">
      <c r="A36" s="7" t="s">
        <v>125</v>
      </c>
      <c r="B36" s="9" t="s">
        <v>125</v>
      </c>
      <c r="C36" s="9" t="s">
        <v>480</v>
      </c>
      <c r="D36" s="7" t="s">
        <v>481</v>
      </c>
      <c r="E36" s="8" t="s">
        <v>138</v>
      </c>
      <c r="F36" s="7" t="s">
        <v>1222</v>
      </c>
      <c r="G36" s="7" t="s">
        <v>483</v>
      </c>
      <c r="H36" s="9" t="s">
        <v>10</v>
      </c>
      <c r="I36" s="9" t="s">
        <v>816</v>
      </c>
      <c r="J36" s="7"/>
      <c r="K36" s="7" t="s">
        <v>552</v>
      </c>
      <c r="L36" s="15">
        <f t="shared" si="0"/>
        <v>4</v>
      </c>
      <c r="M36" s="47">
        <v>0</v>
      </c>
      <c r="N36" s="15">
        <f t="shared" si="1"/>
        <v>0</v>
      </c>
      <c r="O36" s="9" t="s">
        <v>1169</v>
      </c>
      <c r="P36" s="1"/>
    </row>
    <row r="37" spans="1:16" s="10" customFormat="1" ht="30" x14ac:dyDescent="0.25">
      <c r="A37" s="4" t="s">
        <v>125</v>
      </c>
      <c r="B37" s="6" t="s">
        <v>125</v>
      </c>
      <c r="C37" s="6" t="s">
        <v>480</v>
      </c>
      <c r="D37" s="4" t="s">
        <v>481</v>
      </c>
      <c r="E37" s="5" t="s">
        <v>138</v>
      </c>
      <c r="F37" s="4" t="s">
        <v>1222</v>
      </c>
      <c r="G37" s="4" t="s">
        <v>484</v>
      </c>
      <c r="H37" s="6" t="s">
        <v>7</v>
      </c>
      <c r="I37" s="6" t="s">
        <v>817</v>
      </c>
      <c r="J37" s="4"/>
      <c r="K37" s="6" t="s">
        <v>552</v>
      </c>
      <c r="L37" s="13">
        <f t="shared" ref="L37:L68" si="2">IF(K37="Would-Have",1,IF(K37="Could-Have",2,IF(K37="Should-Have",3,IF(K37="Must-Have",4,""))))</f>
        <v>4</v>
      </c>
      <c r="M37" s="46">
        <v>0</v>
      </c>
      <c r="N37" s="13">
        <f t="shared" ref="N37:N68" si="3">L37*M37</f>
        <v>0</v>
      </c>
      <c r="O37" s="6" t="s">
        <v>1169</v>
      </c>
      <c r="P37" s="1"/>
    </row>
    <row r="38" spans="1:16" s="10" customFormat="1" ht="75" x14ac:dyDescent="0.25">
      <c r="A38" s="7" t="s">
        <v>125</v>
      </c>
      <c r="B38" s="9" t="s">
        <v>125</v>
      </c>
      <c r="C38" s="9" t="s">
        <v>480</v>
      </c>
      <c r="D38" s="7" t="s">
        <v>481</v>
      </c>
      <c r="E38" s="8" t="s">
        <v>138</v>
      </c>
      <c r="F38" s="7" t="s">
        <v>1222</v>
      </c>
      <c r="G38" s="7" t="s">
        <v>485</v>
      </c>
      <c r="H38" s="9" t="s">
        <v>502</v>
      </c>
      <c r="I38" s="9" t="s">
        <v>499</v>
      </c>
      <c r="J38" s="7"/>
      <c r="K38" s="7" t="s">
        <v>552</v>
      </c>
      <c r="L38" s="15">
        <f t="shared" si="2"/>
        <v>4</v>
      </c>
      <c r="M38" s="47">
        <v>0</v>
      </c>
      <c r="N38" s="15">
        <f t="shared" si="3"/>
        <v>0</v>
      </c>
      <c r="O38" s="9"/>
      <c r="P38" s="1"/>
    </row>
    <row r="39" spans="1:16" s="10" customFormat="1" ht="30" x14ac:dyDescent="0.25">
      <c r="A39" s="4" t="s">
        <v>125</v>
      </c>
      <c r="B39" s="6" t="s">
        <v>125</v>
      </c>
      <c r="C39" s="6" t="s">
        <v>480</v>
      </c>
      <c r="D39" s="4" t="s">
        <v>481</v>
      </c>
      <c r="E39" s="5" t="s">
        <v>138</v>
      </c>
      <c r="F39" s="4" t="s">
        <v>1222</v>
      </c>
      <c r="G39" s="4" t="s">
        <v>486</v>
      </c>
      <c r="H39" s="6" t="s">
        <v>503</v>
      </c>
      <c r="I39" s="6" t="s">
        <v>477</v>
      </c>
      <c r="J39" s="4"/>
      <c r="K39" s="6" t="s">
        <v>552</v>
      </c>
      <c r="L39" s="13">
        <f t="shared" si="2"/>
        <v>4</v>
      </c>
      <c r="M39" s="46">
        <v>0</v>
      </c>
      <c r="N39" s="13">
        <f t="shared" si="3"/>
        <v>0</v>
      </c>
      <c r="O39" s="6"/>
      <c r="P39" s="1"/>
    </row>
    <row r="40" spans="1:16" s="10" customFormat="1" ht="30" x14ac:dyDescent="0.25">
      <c r="A40" s="7" t="s">
        <v>125</v>
      </c>
      <c r="B40" s="9" t="s">
        <v>125</v>
      </c>
      <c r="C40" s="9" t="s">
        <v>480</v>
      </c>
      <c r="D40" s="7" t="s">
        <v>481</v>
      </c>
      <c r="E40" s="8" t="s">
        <v>138</v>
      </c>
      <c r="F40" s="7" t="s">
        <v>1222</v>
      </c>
      <c r="G40" s="7" t="s">
        <v>487</v>
      </c>
      <c r="H40" s="9" t="s">
        <v>126</v>
      </c>
      <c r="I40" s="9" t="s">
        <v>478</v>
      </c>
      <c r="J40" s="7"/>
      <c r="K40" s="7" t="s">
        <v>552</v>
      </c>
      <c r="L40" s="15">
        <f t="shared" si="2"/>
        <v>4</v>
      </c>
      <c r="M40" s="47">
        <v>0</v>
      </c>
      <c r="N40" s="15">
        <f t="shared" si="3"/>
        <v>0</v>
      </c>
      <c r="O40" s="9"/>
      <c r="P40" s="1"/>
    </row>
    <row r="41" spans="1:16" s="10" customFormat="1" ht="45" x14ac:dyDescent="0.25">
      <c r="A41" s="4" t="s">
        <v>125</v>
      </c>
      <c r="B41" s="6" t="s">
        <v>125</v>
      </c>
      <c r="C41" s="6" t="s">
        <v>480</v>
      </c>
      <c r="D41" s="4" t="s">
        <v>481</v>
      </c>
      <c r="E41" s="5" t="s">
        <v>138</v>
      </c>
      <c r="F41" s="4" t="s">
        <v>1222</v>
      </c>
      <c r="G41" s="4" t="s">
        <v>488</v>
      </c>
      <c r="H41" s="6" t="s">
        <v>504</v>
      </c>
      <c r="I41" s="6" t="s">
        <v>479</v>
      </c>
      <c r="J41" s="4"/>
      <c r="K41" s="6" t="s">
        <v>552</v>
      </c>
      <c r="L41" s="13">
        <f t="shared" si="2"/>
        <v>4</v>
      </c>
      <c r="M41" s="46">
        <v>0</v>
      </c>
      <c r="N41" s="13">
        <f t="shared" si="3"/>
        <v>0</v>
      </c>
      <c r="O41" s="6" t="s">
        <v>1169</v>
      </c>
      <c r="P41" s="1"/>
    </row>
    <row r="42" spans="1:16" s="10" customFormat="1" ht="30" x14ac:dyDescent="0.25">
      <c r="A42" s="7" t="s">
        <v>125</v>
      </c>
      <c r="B42" s="9" t="s">
        <v>125</v>
      </c>
      <c r="C42" s="9" t="s">
        <v>480</v>
      </c>
      <c r="D42" s="7" t="s">
        <v>481</v>
      </c>
      <c r="E42" s="8" t="s">
        <v>138</v>
      </c>
      <c r="F42" s="7" t="s">
        <v>1222</v>
      </c>
      <c r="G42" s="7" t="s">
        <v>489</v>
      </c>
      <c r="H42" s="9" t="s">
        <v>505</v>
      </c>
      <c r="I42" s="9" t="s">
        <v>500</v>
      </c>
      <c r="J42" s="7"/>
      <c r="K42" s="7" t="s">
        <v>552</v>
      </c>
      <c r="L42" s="15">
        <f t="shared" si="2"/>
        <v>4</v>
      </c>
      <c r="M42" s="47">
        <v>0</v>
      </c>
      <c r="N42" s="15">
        <f t="shared" si="3"/>
        <v>0</v>
      </c>
      <c r="O42" s="9" t="s">
        <v>1169</v>
      </c>
      <c r="P42" s="1"/>
    </row>
    <row r="43" spans="1:16" s="10" customFormat="1" ht="60" x14ac:dyDescent="0.25">
      <c r="A43" s="4" t="s">
        <v>125</v>
      </c>
      <c r="B43" s="6" t="s">
        <v>125</v>
      </c>
      <c r="C43" s="6" t="s">
        <v>480</v>
      </c>
      <c r="D43" s="4" t="s">
        <v>481</v>
      </c>
      <c r="E43" s="5" t="s">
        <v>138</v>
      </c>
      <c r="F43" s="4" t="s">
        <v>1222</v>
      </c>
      <c r="G43" s="4" t="s">
        <v>490</v>
      </c>
      <c r="H43" s="6" t="s">
        <v>507</v>
      </c>
      <c r="I43" s="6" t="s">
        <v>506</v>
      </c>
      <c r="J43" s="4"/>
      <c r="K43" s="6" t="s">
        <v>552</v>
      </c>
      <c r="L43" s="13">
        <f t="shared" si="2"/>
        <v>4</v>
      </c>
      <c r="M43" s="46">
        <v>0</v>
      </c>
      <c r="N43" s="13">
        <f t="shared" si="3"/>
        <v>0</v>
      </c>
      <c r="O43" s="6"/>
      <c r="P43" s="1"/>
    </row>
    <row r="44" spans="1:16" s="10" customFormat="1" ht="45" x14ac:dyDescent="0.25">
      <c r="A44" s="4" t="s">
        <v>0</v>
      </c>
      <c r="B44" s="6" t="s">
        <v>939</v>
      </c>
      <c r="C44" s="6" t="s">
        <v>142</v>
      </c>
      <c r="D44" s="4" t="s">
        <v>146</v>
      </c>
      <c r="E44" s="5" t="s">
        <v>48</v>
      </c>
      <c r="F44" s="4" t="s">
        <v>1222</v>
      </c>
      <c r="G44" s="4" t="s">
        <v>34</v>
      </c>
      <c r="H44" s="6" t="s">
        <v>386</v>
      </c>
      <c r="I44" s="6" t="s">
        <v>820</v>
      </c>
      <c r="J44" s="4" t="s">
        <v>146</v>
      </c>
      <c r="K44" s="6" t="s">
        <v>552</v>
      </c>
      <c r="L44" s="13">
        <f t="shared" si="2"/>
        <v>4</v>
      </c>
      <c r="M44" s="46">
        <v>0</v>
      </c>
      <c r="N44" s="13">
        <f t="shared" si="3"/>
        <v>0</v>
      </c>
      <c r="O44" s="6"/>
      <c r="P44" s="1"/>
    </row>
    <row r="45" spans="1:16" s="10" customFormat="1" ht="45" x14ac:dyDescent="0.25">
      <c r="A45" s="7" t="s">
        <v>0</v>
      </c>
      <c r="B45" s="9" t="s">
        <v>939</v>
      </c>
      <c r="C45" s="9" t="s">
        <v>142</v>
      </c>
      <c r="D45" s="7" t="s">
        <v>146</v>
      </c>
      <c r="E45" s="8" t="s">
        <v>48</v>
      </c>
      <c r="F45" s="7" t="s">
        <v>1222</v>
      </c>
      <c r="G45" s="7" t="s">
        <v>87</v>
      </c>
      <c r="H45" s="9" t="s">
        <v>387</v>
      </c>
      <c r="I45" s="9" t="s">
        <v>821</v>
      </c>
      <c r="J45" s="7" t="s">
        <v>146</v>
      </c>
      <c r="K45" s="7" t="s">
        <v>552</v>
      </c>
      <c r="L45" s="15">
        <f t="shared" si="2"/>
        <v>4</v>
      </c>
      <c r="M45" s="47">
        <v>0</v>
      </c>
      <c r="N45" s="15">
        <f t="shared" si="3"/>
        <v>0</v>
      </c>
      <c r="O45" s="9"/>
      <c r="P45" s="1"/>
    </row>
    <row r="46" spans="1:16" s="10" customFormat="1" ht="60" x14ac:dyDescent="0.25">
      <c r="A46" s="4" t="s">
        <v>0</v>
      </c>
      <c r="B46" s="6" t="s">
        <v>939</v>
      </c>
      <c r="C46" s="6" t="s">
        <v>142</v>
      </c>
      <c r="D46" s="4" t="s">
        <v>146</v>
      </c>
      <c r="E46" s="5" t="s">
        <v>48</v>
      </c>
      <c r="F46" s="4" t="s">
        <v>1222</v>
      </c>
      <c r="G46" s="4" t="s">
        <v>100</v>
      </c>
      <c r="H46" s="6" t="s">
        <v>388</v>
      </c>
      <c r="I46" s="6" t="s">
        <v>844</v>
      </c>
      <c r="J46" s="4" t="s">
        <v>146</v>
      </c>
      <c r="K46" s="6" t="s">
        <v>552</v>
      </c>
      <c r="L46" s="13">
        <f t="shared" si="2"/>
        <v>4</v>
      </c>
      <c r="M46" s="46">
        <v>0</v>
      </c>
      <c r="N46" s="13">
        <f t="shared" si="3"/>
        <v>0</v>
      </c>
      <c r="O46" s="6"/>
      <c r="P46" s="1"/>
    </row>
    <row r="47" spans="1:16" s="10" customFormat="1" ht="45" x14ac:dyDescent="0.25">
      <c r="A47" s="7" t="s">
        <v>0</v>
      </c>
      <c r="B47" s="9" t="s">
        <v>53</v>
      </c>
      <c r="C47" s="9" t="s">
        <v>142</v>
      </c>
      <c r="D47" s="7" t="s">
        <v>146</v>
      </c>
      <c r="E47" s="8" t="s">
        <v>49</v>
      </c>
      <c r="F47" s="7" t="s">
        <v>1222</v>
      </c>
      <c r="G47" s="7" t="s">
        <v>35</v>
      </c>
      <c r="H47" s="9" t="s">
        <v>389</v>
      </c>
      <c r="I47" s="9" t="s">
        <v>1131</v>
      </c>
      <c r="J47" s="7" t="s">
        <v>160</v>
      </c>
      <c r="K47" s="7" t="s">
        <v>552</v>
      </c>
      <c r="L47" s="15">
        <f t="shared" si="2"/>
        <v>4</v>
      </c>
      <c r="M47" s="47">
        <v>0</v>
      </c>
      <c r="N47" s="15">
        <f t="shared" si="3"/>
        <v>0</v>
      </c>
      <c r="O47" s="9"/>
      <c r="P47" s="1"/>
    </row>
    <row r="48" spans="1:16" s="10" customFormat="1" ht="60" x14ac:dyDescent="0.25">
      <c r="A48" s="4" t="s">
        <v>1</v>
      </c>
      <c r="B48" s="6" t="s">
        <v>824</v>
      </c>
      <c r="C48" s="6" t="s">
        <v>142</v>
      </c>
      <c r="D48" s="4" t="s">
        <v>146</v>
      </c>
      <c r="E48" s="5" t="s">
        <v>48</v>
      </c>
      <c r="F48" s="4" t="s">
        <v>1222</v>
      </c>
      <c r="G48" s="4" t="s">
        <v>825</v>
      </c>
      <c r="H48" s="6" t="s">
        <v>823</v>
      </c>
      <c r="I48" s="6" t="s">
        <v>822</v>
      </c>
      <c r="J48" s="4" t="s">
        <v>346</v>
      </c>
      <c r="K48" s="6" t="s">
        <v>552</v>
      </c>
      <c r="L48" s="13">
        <f t="shared" si="2"/>
        <v>4</v>
      </c>
      <c r="M48" s="46">
        <v>0</v>
      </c>
      <c r="N48" s="13">
        <f t="shared" si="3"/>
        <v>0</v>
      </c>
      <c r="O48" s="6" t="s">
        <v>1180</v>
      </c>
      <c r="P48" s="1"/>
    </row>
    <row r="49" spans="1:16" s="10" customFormat="1" ht="45" x14ac:dyDescent="0.25">
      <c r="A49" s="7" t="s">
        <v>1</v>
      </c>
      <c r="B49" s="9" t="s">
        <v>77</v>
      </c>
      <c r="C49" s="9" t="s">
        <v>142</v>
      </c>
      <c r="D49" s="7" t="s">
        <v>146</v>
      </c>
      <c r="E49" s="8" t="s">
        <v>48</v>
      </c>
      <c r="F49" s="7" t="s">
        <v>1222</v>
      </c>
      <c r="G49" s="7" t="s">
        <v>90</v>
      </c>
      <c r="H49" s="9" t="s">
        <v>391</v>
      </c>
      <c r="I49" s="9" t="s">
        <v>827</v>
      </c>
      <c r="J49" s="7" t="s">
        <v>146</v>
      </c>
      <c r="K49" s="7" t="s">
        <v>551</v>
      </c>
      <c r="L49" s="15">
        <f t="shared" si="2"/>
        <v>3</v>
      </c>
      <c r="M49" s="47">
        <v>0</v>
      </c>
      <c r="N49" s="15">
        <f t="shared" si="3"/>
        <v>0</v>
      </c>
      <c r="O49" s="9"/>
      <c r="P49" s="1"/>
    </row>
    <row r="50" spans="1:16" s="10" customFormat="1" ht="45" x14ac:dyDescent="0.25">
      <c r="A50" s="4" t="s">
        <v>1</v>
      </c>
      <c r="B50" s="6" t="s">
        <v>61</v>
      </c>
      <c r="C50" s="6" t="s">
        <v>142</v>
      </c>
      <c r="D50" s="4" t="s">
        <v>146</v>
      </c>
      <c r="E50" s="5" t="s">
        <v>48</v>
      </c>
      <c r="F50" s="4" t="s">
        <v>1222</v>
      </c>
      <c r="G50" s="4" t="s">
        <v>37</v>
      </c>
      <c r="H50" s="6" t="s">
        <v>392</v>
      </c>
      <c r="I50" s="6" t="s">
        <v>828</v>
      </c>
      <c r="J50" s="4" t="s">
        <v>156</v>
      </c>
      <c r="K50" s="6" t="s">
        <v>552</v>
      </c>
      <c r="L50" s="13">
        <f t="shared" si="2"/>
        <v>4</v>
      </c>
      <c r="M50" s="46">
        <v>0</v>
      </c>
      <c r="N50" s="13">
        <f t="shared" si="3"/>
        <v>0</v>
      </c>
      <c r="O50" s="6"/>
      <c r="P50" s="1"/>
    </row>
    <row r="51" spans="1:16" s="10" customFormat="1" ht="30" x14ac:dyDescent="0.25">
      <c r="A51" s="7" t="s">
        <v>1</v>
      </c>
      <c r="B51" s="9" t="s">
        <v>61</v>
      </c>
      <c r="C51" s="9" t="s">
        <v>142</v>
      </c>
      <c r="D51" s="7" t="s">
        <v>146</v>
      </c>
      <c r="E51" s="8" t="s">
        <v>48</v>
      </c>
      <c r="F51" s="7" t="s">
        <v>1222</v>
      </c>
      <c r="G51" s="7" t="s">
        <v>91</v>
      </c>
      <c r="H51" s="9" t="s">
        <v>393</v>
      </c>
      <c r="I51" s="9" t="s">
        <v>829</v>
      </c>
      <c r="J51" s="7" t="s">
        <v>156</v>
      </c>
      <c r="K51" s="7" t="s">
        <v>552</v>
      </c>
      <c r="L51" s="15">
        <f t="shared" si="2"/>
        <v>4</v>
      </c>
      <c r="M51" s="47">
        <v>0</v>
      </c>
      <c r="N51" s="15">
        <f t="shared" si="3"/>
        <v>0</v>
      </c>
      <c r="O51" s="9"/>
      <c r="P51" s="1"/>
    </row>
    <row r="52" spans="1:16" s="10" customFormat="1" ht="60" x14ac:dyDescent="0.25">
      <c r="A52" s="4" t="s">
        <v>1</v>
      </c>
      <c r="B52" s="6" t="s">
        <v>61</v>
      </c>
      <c r="C52" s="6" t="s">
        <v>142</v>
      </c>
      <c r="D52" s="4" t="s">
        <v>146</v>
      </c>
      <c r="E52" s="5" t="s">
        <v>48</v>
      </c>
      <c r="F52" s="4" t="s">
        <v>1222</v>
      </c>
      <c r="G52" s="4" t="s">
        <v>104</v>
      </c>
      <c r="H52" s="6" t="s">
        <v>394</v>
      </c>
      <c r="I52" s="6" t="s">
        <v>830</v>
      </c>
      <c r="J52" s="4" t="s">
        <v>346</v>
      </c>
      <c r="K52" s="6" t="s">
        <v>552</v>
      </c>
      <c r="L52" s="13">
        <f t="shared" si="2"/>
        <v>4</v>
      </c>
      <c r="M52" s="46">
        <v>0</v>
      </c>
      <c r="N52" s="13">
        <f t="shared" si="3"/>
        <v>0</v>
      </c>
      <c r="O52" s="6"/>
      <c r="P52" s="1"/>
    </row>
    <row r="53" spans="1:16" s="10" customFormat="1" ht="45" x14ac:dyDescent="0.25">
      <c r="A53" s="7" t="s">
        <v>1</v>
      </c>
      <c r="B53" s="9" t="s">
        <v>76</v>
      </c>
      <c r="C53" s="9" t="s">
        <v>142</v>
      </c>
      <c r="D53" s="7" t="s">
        <v>146</v>
      </c>
      <c r="E53" s="8" t="s">
        <v>48</v>
      </c>
      <c r="F53" s="7" t="s">
        <v>1222</v>
      </c>
      <c r="G53" s="7" t="s">
        <v>38</v>
      </c>
      <c r="H53" s="9" t="s">
        <v>11</v>
      </c>
      <c r="I53" s="9" t="s">
        <v>831</v>
      </c>
      <c r="J53" s="7" t="s">
        <v>380</v>
      </c>
      <c r="K53" s="7" t="s">
        <v>552</v>
      </c>
      <c r="L53" s="15">
        <f t="shared" si="2"/>
        <v>4</v>
      </c>
      <c r="M53" s="47">
        <v>0</v>
      </c>
      <c r="N53" s="15">
        <f t="shared" si="3"/>
        <v>0</v>
      </c>
      <c r="O53" s="9"/>
      <c r="P53" s="1"/>
    </row>
    <row r="54" spans="1:16" s="10" customFormat="1" ht="30" x14ac:dyDescent="0.25">
      <c r="A54" s="4" t="s">
        <v>1</v>
      </c>
      <c r="B54" s="6" t="s">
        <v>76</v>
      </c>
      <c r="C54" s="6" t="s">
        <v>142</v>
      </c>
      <c r="D54" s="4" t="s">
        <v>146</v>
      </c>
      <c r="E54" s="5" t="s">
        <v>48</v>
      </c>
      <c r="F54" s="4" t="s">
        <v>1222</v>
      </c>
      <c r="G54" s="4" t="s">
        <v>92</v>
      </c>
      <c r="H54" s="6" t="s">
        <v>395</v>
      </c>
      <c r="I54" s="6" t="s">
        <v>832</v>
      </c>
      <c r="J54" s="4" t="s">
        <v>156</v>
      </c>
      <c r="K54" s="6" t="s">
        <v>552</v>
      </c>
      <c r="L54" s="13">
        <f t="shared" si="2"/>
        <v>4</v>
      </c>
      <c r="M54" s="46">
        <v>0</v>
      </c>
      <c r="N54" s="13">
        <f t="shared" si="3"/>
        <v>0</v>
      </c>
      <c r="O54" s="6"/>
      <c r="P54" s="1"/>
    </row>
    <row r="55" spans="1:16" s="10" customFormat="1" ht="45" x14ac:dyDescent="0.25">
      <c r="A55" s="7" t="s">
        <v>1</v>
      </c>
      <c r="B55" s="9" t="s">
        <v>70</v>
      </c>
      <c r="C55" s="9" t="s">
        <v>142</v>
      </c>
      <c r="D55" s="7" t="s">
        <v>146</v>
      </c>
      <c r="E55" s="8" t="s">
        <v>48</v>
      </c>
      <c r="F55" s="7" t="s">
        <v>1222</v>
      </c>
      <c r="G55" s="7" t="s">
        <v>39</v>
      </c>
      <c r="H55" s="9" t="s">
        <v>396</v>
      </c>
      <c r="I55" s="9" t="s">
        <v>833</v>
      </c>
      <c r="J55" s="7" t="s">
        <v>334</v>
      </c>
      <c r="K55" s="7" t="s">
        <v>551</v>
      </c>
      <c r="L55" s="15">
        <f t="shared" si="2"/>
        <v>3</v>
      </c>
      <c r="M55" s="47">
        <v>0</v>
      </c>
      <c r="N55" s="15">
        <f t="shared" si="3"/>
        <v>0</v>
      </c>
      <c r="O55" s="9"/>
      <c r="P55" s="1"/>
    </row>
    <row r="56" spans="1:16" s="10" customFormat="1" ht="45" x14ac:dyDescent="0.25">
      <c r="A56" s="4" t="s">
        <v>1</v>
      </c>
      <c r="B56" s="6" t="s">
        <v>70</v>
      </c>
      <c r="C56" s="6" t="s">
        <v>142</v>
      </c>
      <c r="D56" s="4" t="s">
        <v>146</v>
      </c>
      <c r="E56" s="5" t="s">
        <v>48</v>
      </c>
      <c r="F56" s="4" t="s">
        <v>1222</v>
      </c>
      <c r="G56" s="4" t="s">
        <v>93</v>
      </c>
      <c r="H56" s="6" t="s">
        <v>397</v>
      </c>
      <c r="I56" s="6" t="s">
        <v>846</v>
      </c>
      <c r="J56" s="4" t="s">
        <v>334</v>
      </c>
      <c r="K56" s="6" t="s">
        <v>552</v>
      </c>
      <c r="L56" s="13">
        <f t="shared" si="2"/>
        <v>4</v>
      </c>
      <c r="M56" s="46">
        <v>0</v>
      </c>
      <c r="N56" s="13">
        <f t="shared" si="3"/>
        <v>0</v>
      </c>
      <c r="O56" s="6"/>
      <c r="P56" s="1"/>
    </row>
    <row r="57" spans="1:16" s="10" customFormat="1" ht="30" x14ac:dyDescent="0.25">
      <c r="A57" s="7" t="s">
        <v>1</v>
      </c>
      <c r="B57" s="9" t="s">
        <v>69</v>
      </c>
      <c r="C57" s="9" t="s">
        <v>142</v>
      </c>
      <c r="D57" s="7" t="s">
        <v>146</v>
      </c>
      <c r="E57" s="8" t="s">
        <v>48</v>
      </c>
      <c r="F57" s="7" t="s">
        <v>1222</v>
      </c>
      <c r="G57" s="7" t="s">
        <v>40</v>
      </c>
      <c r="H57" s="9" t="s">
        <v>398</v>
      </c>
      <c r="I57" s="9" t="s">
        <v>834</v>
      </c>
      <c r="J57" s="7" t="s">
        <v>334</v>
      </c>
      <c r="K57" s="7" t="s">
        <v>551</v>
      </c>
      <c r="L57" s="15">
        <f t="shared" si="2"/>
        <v>3</v>
      </c>
      <c r="M57" s="47">
        <v>0</v>
      </c>
      <c r="N57" s="15">
        <f t="shared" si="3"/>
        <v>0</v>
      </c>
      <c r="O57" s="9"/>
      <c r="P57" s="1"/>
    </row>
    <row r="58" spans="1:16" s="10" customFormat="1" ht="60" x14ac:dyDescent="0.25">
      <c r="A58" s="4" t="s">
        <v>140</v>
      </c>
      <c r="B58" s="6" t="s">
        <v>940</v>
      </c>
      <c r="C58" s="6" t="s">
        <v>142</v>
      </c>
      <c r="D58" s="4" t="s">
        <v>146</v>
      </c>
      <c r="E58" s="5" t="s">
        <v>48</v>
      </c>
      <c r="F58" s="4" t="s">
        <v>1222</v>
      </c>
      <c r="G58" s="4" t="s">
        <v>41</v>
      </c>
      <c r="H58" s="6" t="s">
        <v>399</v>
      </c>
      <c r="I58" s="6" t="s">
        <v>835</v>
      </c>
      <c r="J58" s="4" t="s">
        <v>160</v>
      </c>
      <c r="K58" s="6" t="s">
        <v>552</v>
      </c>
      <c r="L58" s="13">
        <f t="shared" si="2"/>
        <v>4</v>
      </c>
      <c r="M58" s="46">
        <v>0</v>
      </c>
      <c r="N58" s="13">
        <f t="shared" si="3"/>
        <v>0</v>
      </c>
      <c r="O58" s="6"/>
      <c r="P58" s="1"/>
    </row>
    <row r="59" spans="1:16" s="10" customFormat="1" ht="90" x14ac:dyDescent="0.25">
      <c r="A59" s="7" t="s">
        <v>140</v>
      </c>
      <c r="B59" s="9" t="s">
        <v>940</v>
      </c>
      <c r="C59" s="9" t="s">
        <v>142</v>
      </c>
      <c r="D59" s="7" t="s">
        <v>146</v>
      </c>
      <c r="E59" s="8" t="s">
        <v>48</v>
      </c>
      <c r="F59" s="7" t="s">
        <v>1222</v>
      </c>
      <c r="G59" s="7" t="s">
        <v>101</v>
      </c>
      <c r="H59" s="9" t="s">
        <v>836</v>
      </c>
      <c r="I59" s="9" t="s">
        <v>847</v>
      </c>
      <c r="J59" s="7" t="s">
        <v>160</v>
      </c>
      <c r="K59" s="7" t="s">
        <v>553</v>
      </c>
      <c r="L59" s="15">
        <f t="shared" si="2"/>
        <v>2</v>
      </c>
      <c r="M59" s="47">
        <v>0</v>
      </c>
      <c r="N59" s="15">
        <f t="shared" si="3"/>
        <v>0</v>
      </c>
      <c r="O59" s="9"/>
      <c r="P59" s="1"/>
    </row>
    <row r="60" spans="1:16" s="10" customFormat="1" ht="60" x14ac:dyDescent="0.25">
      <c r="A60" s="4" t="s">
        <v>140</v>
      </c>
      <c r="B60" s="6" t="s">
        <v>940</v>
      </c>
      <c r="C60" s="6" t="s">
        <v>142</v>
      </c>
      <c r="D60" s="4" t="s">
        <v>146</v>
      </c>
      <c r="E60" s="5" t="s">
        <v>48</v>
      </c>
      <c r="F60" s="4" t="s">
        <v>1222</v>
      </c>
      <c r="G60" s="4" t="s">
        <v>110</v>
      </c>
      <c r="H60" s="6" t="s">
        <v>400</v>
      </c>
      <c r="I60" s="6" t="s">
        <v>848</v>
      </c>
      <c r="J60" s="4" t="s">
        <v>160</v>
      </c>
      <c r="K60" s="6" t="s">
        <v>553</v>
      </c>
      <c r="L60" s="13">
        <f t="shared" si="2"/>
        <v>2</v>
      </c>
      <c r="M60" s="46">
        <v>0</v>
      </c>
      <c r="N60" s="13">
        <f t="shared" si="3"/>
        <v>0</v>
      </c>
      <c r="O60" s="6"/>
      <c r="P60" s="1"/>
    </row>
    <row r="61" spans="1:16" s="10" customFormat="1" ht="30" x14ac:dyDescent="0.25">
      <c r="A61" s="7" t="s">
        <v>140</v>
      </c>
      <c r="B61" s="9" t="s">
        <v>940</v>
      </c>
      <c r="C61" s="9" t="s">
        <v>142</v>
      </c>
      <c r="D61" s="7" t="s">
        <v>146</v>
      </c>
      <c r="E61" s="8" t="s">
        <v>48</v>
      </c>
      <c r="F61" s="7" t="s">
        <v>1222</v>
      </c>
      <c r="G61" s="7" t="s">
        <v>402</v>
      </c>
      <c r="H61" s="9" t="s">
        <v>403</v>
      </c>
      <c r="I61" s="9" t="s">
        <v>837</v>
      </c>
      <c r="J61" s="7" t="s">
        <v>404</v>
      </c>
      <c r="K61" s="7" t="s">
        <v>551</v>
      </c>
      <c r="L61" s="15">
        <f t="shared" si="2"/>
        <v>3</v>
      </c>
      <c r="M61" s="47">
        <v>0</v>
      </c>
      <c r="N61" s="15">
        <f t="shared" si="3"/>
        <v>0</v>
      </c>
      <c r="O61" s="9"/>
      <c r="P61" s="1"/>
    </row>
    <row r="62" spans="1:16" s="10" customFormat="1" ht="60" x14ac:dyDescent="0.25">
      <c r="A62" s="4" t="s">
        <v>140</v>
      </c>
      <c r="B62" s="6" t="s">
        <v>941</v>
      </c>
      <c r="C62" s="6" t="s">
        <v>142</v>
      </c>
      <c r="D62" s="4" t="s">
        <v>146</v>
      </c>
      <c r="E62" s="5" t="s">
        <v>48</v>
      </c>
      <c r="F62" s="4" t="s">
        <v>1222</v>
      </c>
      <c r="G62" s="4" t="s">
        <v>42</v>
      </c>
      <c r="H62" s="6" t="s">
        <v>405</v>
      </c>
      <c r="I62" s="6" t="s">
        <v>838</v>
      </c>
      <c r="J62" s="4" t="s">
        <v>334</v>
      </c>
      <c r="K62" s="6" t="s">
        <v>552</v>
      </c>
      <c r="L62" s="13">
        <f t="shared" si="2"/>
        <v>4</v>
      </c>
      <c r="M62" s="46">
        <v>0</v>
      </c>
      <c r="N62" s="13">
        <f t="shared" si="3"/>
        <v>0</v>
      </c>
      <c r="O62" s="6"/>
      <c r="P62" s="1"/>
    </row>
    <row r="63" spans="1:16" s="10" customFormat="1" ht="45" x14ac:dyDescent="0.25">
      <c r="A63" s="7" t="s">
        <v>140</v>
      </c>
      <c r="B63" s="9" t="s">
        <v>941</v>
      </c>
      <c r="C63" s="9" t="s">
        <v>142</v>
      </c>
      <c r="D63" s="7" t="s">
        <v>146</v>
      </c>
      <c r="E63" s="8" t="s">
        <v>48</v>
      </c>
      <c r="F63" s="7" t="s">
        <v>1222</v>
      </c>
      <c r="G63" s="7" t="s">
        <v>88</v>
      </c>
      <c r="H63" s="9" t="s">
        <v>849</v>
      </c>
      <c r="I63" s="9" t="s">
        <v>850</v>
      </c>
      <c r="J63" s="7" t="s">
        <v>146</v>
      </c>
      <c r="K63" s="7" t="s">
        <v>553</v>
      </c>
      <c r="L63" s="15">
        <f t="shared" si="2"/>
        <v>2</v>
      </c>
      <c r="M63" s="47">
        <v>0</v>
      </c>
      <c r="N63" s="15">
        <f t="shared" si="3"/>
        <v>0</v>
      </c>
      <c r="O63" s="9"/>
      <c r="P63" s="1"/>
    </row>
    <row r="64" spans="1:16" s="10" customFormat="1" ht="60" x14ac:dyDescent="0.25">
      <c r="A64" s="4" t="s">
        <v>140</v>
      </c>
      <c r="B64" s="6" t="s">
        <v>942</v>
      </c>
      <c r="C64" s="6" t="s">
        <v>142</v>
      </c>
      <c r="D64" s="4" t="s">
        <v>146</v>
      </c>
      <c r="E64" s="5" t="s">
        <v>51</v>
      </c>
      <c r="F64" s="4" t="s">
        <v>1222</v>
      </c>
      <c r="G64" s="4" t="s">
        <v>43</v>
      </c>
      <c r="H64" s="6" t="s">
        <v>840</v>
      </c>
      <c r="I64" s="6" t="s">
        <v>839</v>
      </c>
      <c r="J64" s="4" t="s">
        <v>334</v>
      </c>
      <c r="K64" s="6" t="s">
        <v>553</v>
      </c>
      <c r="L64" s="13">
        <f t="shared" si="2"/>
        <v>2</v>
      </c>
      <c r="M64" s="46">
        <v>0</v>
      </c>
      <c r="N64" s="13">
        <f t="shared" si="3"/>
        <v>0</v>
      </c>
      <c r="O64" s="6" t="s">
        <v>1175</v>
      </c>
      <c r="P64" s="1"/>
    </row>
    <row r="65" spans="1:16" s="10" customFormat="1" ht="60" x14ac:dyDescent="0.25">
      <c r="A65" s="7" t="s">
        <v>140</v>
      </c>
      <c r="B65" s="9" t="s">
        <v>942</v>
      </c>
      <c r="C65" s="9" t="s">
        <v>142</v>
      </c>
      <c r="D65" s="7" t="s">
        <v>146</v>
      </c>
      <c r="E65" s="8" t="s">
        <v>51</v>
      </c>
      <c r="F65" s="7" t="s">
        <v>1222</v>
      </c>
      <c r="G65" s="7" t="s">
        <v>89</v>
      </c>
      <c r="H65" s="9" t="s">
        <v>406</v>
      </c>
      <c r="I65" s="9" t="s">
        <v>851</v>
      </c>
      <c r="J65" s="7" t="s">
        <v>160</v>
      </c>
      <c r="K65" s="7" t="s">
        <v>551</v>
      </c>
      <c r="L65" s="15">
        <f t="shared" si="2"/>
        <v>3</v>
      </c>
      <c r="M65" s="47">
        <v>0</v>
      </c>
      <c r="N65" s="15">
        <f t="shared" si="3"/>
        <v>0</v>
      </c>
      <c r="O65" s="9"/>
      <c r="P65" s="1"/>
    </row>
    <row r="66" spans="1:16" s="10" customFormat="1" ht="45" x14ac:dyDescent="0.25">
      <c r="A66" s="4" t="s">
        <v>140</v>
      </c>
      <c r="B66" s="6" t="s">
        <v>942</v>
      </c>
      <c r="C66" s="6" t="s">
        <v>142</v>
      </c>
      <c r="D66" s="4" t="s">
        <v>146</v>
      </c>
      <c r="E66" s="5" t="s">
        <v>51</v>
      </c>
      <c r="F66" s="4" t="s">
        <v>1222</v>
      </c>
      <c r="G66" s="4" t="s">
        <v>102</v>
      </c>
      <c r="H66" s="6" t="s">
        <v>407</v>
      </c>
      <c r="I66" s="6" t="s">
        <v>841</v>
      </c>
      <c r="J66" s="4"/>
      <c r="K66" s="6" t="s">
        <v>552</v>
      </c>
      <c r="L66" s="13">
        <f t="shared" si="2"/>
        <v>4</v>
      </c>
      <c r="M66" s="46">
        <v>0</v>
      </c>
      <c r="N66" s="13">
        <f t="shared" si="3"/>
        <v>0</v>
      </c>
      <c r="O66" s="6"/>
      <c r="P66" s="1"/>
    </row>
    <row r="67" spans="1:16" s="10" customFormat="1" ht="45" x14ac:dyDescent="0.25">
      <c r="A67" s="7" t="s">
        <v>140</v>
      </c>
      <c r="B67" s="9" t="s">
        <v>942</v>
      </c>
      <c r="C67" s="9" t="s">
        <v>142</v>
      </c>
      <c r="D67" s="7" t="s">
        <v>146</v>
      </c>
      <c r="E67" s="8" t="s">
        <v>51</v>
      </c>
      <c r="F67" s="7" t="s">
        <v>1222</v>
      </c>
      <c r="G67" s="7" t="s">
        <v>111</v>
      </c>
      <c r="H67" s="9" t="s">
        <v>408</v>
      </c>
      <c r="I67" s="9" t="s">
        <v>852</v>
      </c>
      <c r="J67" s="7" t="s">
        <v>156</v>
      </c>
      <c r="K67" s="7" t="s">
        <v>551</v>
      </c>
      <c r="L67" s="15">
        <f t="shared" si="2"/>
        <v>3</v>
      </c>
      <c r="M67" s="47">
        <v>0</v>
      </c>
      <c r="N67" s="15">
        <f t="shared" si="3"/>
        <v>0</v>
      </c>
      <c r="O67" s="9" t="s">
        <v>1178</v>
      </c>
      <c r="P67" s="1"/>
    </row>
    <row r="68" spans="1:16" s="10" customFormat="1" ht="30" x14ac:dyDescent="0.25">
      <c r="A68" s="4" t="s">
        <v>140</v>
      </c>
      <c r="B68" s="6" t="s">
        <v>943</v>
      </c>
      <c r="C68" s="6" t="s">
        <v>142</v>
      </c>
      <c r="D68" s="4" t="s">
        <v>146</v>
      </c>
      <c r="E68" s="5" t="s">
        <v>48</v>
      </c>
      <c r="F68" s="4" t="s">
        <v>1222</v>
      </c>
      <c r="G68" s="4" t="s">
        <v>103</v>
      </c>
      <c r="H68" s="6" t="s">
        <v>409</v>
      </c>
      <c r="I68" s="6" t="s">
        <v>853</v>
      </c>
      <c r="J68" s="4" t="s">
        <v>146</v>
      </c>
      <c r="K68" s="6" t="s">
        <v>552</v>
      </c>
      <c r="L68" s="13">
        <f t="shared" si="2"/>
        <v>4</v>
      </c>
      <c r="M68" s="46">
        <v>0</v>
      </c>
      <c r="N68" s="13">
        <f t="shared" si="3"/>
        <v>0</v>
      </c>
      <c r="O68" s="6"/>
      <c r="P68" s="1"/>
    </row>
    <row r="69" spans="1:16" s="10" customFormat="1" ht="30" x14ac:dyDescent="0.25">
      <c r="A69" s="7" t="s">
        <v>140</v>
      </c>
      <c r="B69" s="9" t="s">
        <v>167</v>
      </c>
      <c r="C69" s="9" t="s">
        <v>306</v>
      </c>
      <c r="D69" s="7" t="s">
        <v>155</v>
      </c>
      <c r="E69" s="8" t="s">
        <v>138</v>
      </c>
      <c r="F69" s="7" t="s">
        <v>1222</v>
      </c>
      <c r="G69" s="7" t="s">
        <v>169</v>
      </c>
      <c r="H69" s="9" t="s">
        <v>217</v>
      </c>
      <c r="I69" s="9" t="s">
        <v>854</v>
      </c>
      <c r="J69" s="7" t="s">
        <v>147</v>
      </c>
      <c r="K69" s="7" t="s">
        <v>551</v>
      </c>
      <c r="L69" s="15">
        <f t="shared" ref="L69:L100" si="4">IF(K69="Would-Have",1,IF(K69="Could-Have",2,IF(K69="Should-Have",3,IF(K69="Must-Have",4,""))))</f>
        <v>3</v>
      </c>
      <c r="M69" s="47">
        <v>0</v>
      </c>
      <c r="N69" s="15">
        <f t="shared" ref="N69:N100" si="5">L69*M69</f>
        <v>0</v>
      </c>
      <c r="O69" s="9"/>
      <c r="P69" s="1"/>
    </row>
    <row r="70" spans="1:16" s="10" customFormat="1" ht="30" x14ac:dyDescent="0.25">
      <c r="A70" s="4" t="s">
        <v>140</v>
      </c>
      <c r="B70" s="6" t="s">
        <v>167</v>
      </c>
      <c r="C70" s="6" t="s">
        <v>306</v>
      </c>
      <c r="D70" s="4" t="s">
        <v>150</v>
      </c>
      <c r="E70" s="5" t="s">
        <v>138</v>
      </c>
      <c r="F70" s="4" t="s">
        <v>1222</v>
      </c>
      <c r="G70" s="4" t="s">
        <v>170</v>
      </c>
      <c r="H70" s="6" t="s">
        <v>218</v>
      </c>
      <c r="I70" s="6" t="s">
        <v>855</v>
      </c>
      <c r="J70" s="4" t="s">
        <v>147</v>
      </c>
      <c r="K70" s="6" t="s">
        <v>552</v>
      </c>
      <c r="L70" s="13">
        <f t="shared" si="4"/>
        <v>4</v>
      </c>
      <c r="M70" s="46">
        <v>0</v>
      </c>
      <c r="N70" s="13">
        <f t="shared" si="5"/>
        <v>0</v>
      </c>
      <c r="O70" s="6"/>
      <c r="P70" s="1"/>
    </row>
    <row r="71" spans="1:16" s="10" customFormat="1" ht="30" x14ac:dyDescent="0.25">
      <c r="A71" s="7" t="s">
        <v>140</v>
      </c>
      <c r="B71" s="9" t="s">
        <v>167</v>
      </c>
      <c r="C71" s="9" t="s">
        <v>307</v>
      </c>
      <c r="D71" s="7" t="s">
        <v>150</v>
      </c>
      <c r="E71" s="8" t="s">
        <v>138</v>
      </c>
      <c r="F71" s="7" t="s">
        <v>1222</v>
      </c>
      <c r="G71" s="7" t="s">
        <v>171</v>
      </c>
      <c r="H71" s="9" t="s">
        <v>219</v>
      </c>
      <c r="I71" s="9" t="s">
        <v>856</v>
      </c>
      <c r="J71" s="7" t="s">
        <v>147</v>
      </c>
      <c r="K71" s="7" t="s">
        <v>551</v>
      </c>
      <c r="L71" s="15">
        <f t="shared" si="4"/>
        <v>3</v>
      </c>
      <c r="M71" s="47">
        <v>0</v>
      </c>
      <c r="N71" s="15">
        <f t="shared" si="5"/>
        <v>0</v>
      </c>
      <c r="O71" s="9"/>
      <c r="P71" s="1"/>
    </row>
    <row r="72" spans="1:16" s="10" customFormat="1" ht="30" x14ac:dyDescent="0.25">
      <c r="A72" s="4" t="s">
        <v>140</v>
      </c>
      <c r="B72" s="6" t="s">
        <v>168</v>
      </c>
      <c r="C72" s="6" t="s">
        <v>306</v>
      </c>
      <c r="D72" s="4" t="s">
        <v>156</v>
      </c>
      <c r="E72" s="5" t="s">
        <v>138</v>
      </c>
      <c r="F72" s="4" t="s">
        <v>1222</v>
      </c>
      <c r="G72" s="4" t="s">
        <v>173</v>
      </c>
      <c r="H72" s="6" t="s">
        <v>220</v>
      </c>
      <c r="I72" s="6" t="s">
        <v>857</v>
      </c>
      <c r="J72" s="4" t="s">
        <v>157</v>
      </c>
      <c r="K72" s="6" t="s">
        <v>552</v>
      </c>
      <c r="L72" s="13">
        <f t="shared" si="4"/>
        <v>4</v>
      </c>
      <c r="M72" s="46">
        <v>0</v>
      </c>
      <c r="N72" s="13">
        <f t="shared" si="5"/>
        <v>0</v>
      </c>
      <c r="O72" s="6"/>
      <c r="P72" s="1"/>
    </row>
    <row r="73" spans="1:16" s="10" customFormat="1" ht="30" x14ac:dyDescent="0.25">
      <c r="A73" s="7" t="s">
        <v>140</v>
      </c>
      <c r="B73" s="9" t="s">
        <v>168</v>
      </c>
      <c r="C73" s="9" t="s">
        <v>306</v>
      </c>
      <c r="D73" s="7" t="s">
        <v>155</v>
      </c>
      <c r="E73" s="8" t="s">
        <v>138</v>
      </c>
      <c r="F73" s="7" t="s">
        <v>1222</v>
      </c>
      <c r="G73" s="7" t="s">
        <v>174</v>
      </c>
      <c r="H73" s="9" t="s">
        <v>221</v>
      </c>
      <c r="I73" s="9" t="s">
        <v>858</v>
      </c>
      <c r="J73" s="7" t="s">
        <v>157</v>
      </c>
      <c r="K73" s="7" t="s">
        <v>551</v>
      </c>
      <c r="L73" s="15">
        <f t="shared" si="4"/>
        <v>3</v>
      </c>
      <c r="M73" s="47">
        <v>0</v>
      </c>
      <c r="N73" s="15">
        <f t="shared" si="5"/>
        <v>0</v>
      </c>
      <c r="O73" s="9"/>
      <c r="P73" s="1"/>
    </row>
    <row r="74" spans="1:16" s="10" customFormat="1" ht="30" x14ac:dyDescent="0.25">
      <c r="A74" s="4" t="s">
        <v>140</v>
      </c>
      <c r="B74" s="6" t="s">
        <v>168</v>
      </c>
      <c r="C74" s="6" t="s">
        <v>307</v>
      </c>
      <c r="D74" s="4" t="s">
        <v>160</v>
      </c>
      <c r="E74" s="5" t="s">
        <v>138</v>
      </c>
      <c r="F74" s="4" t="s">
        <v>1222</v>
      </c>
      <c r="G74" s="4" t="s">
        <v>172</v>
      </c>
      <c r="H74" s="6" t="s">
        <v>222</v>
      </c>
      <c r="I74" s="6" t="s">
        <v>859</v>
      </c>
      <c r="J74" s="4" t="s">
        <v>161</v>
      </c>
      <c r="K74" s="6" t="s">
        <v>552</v>
      </c>
      <c r="L74" s="13">
        <f t="shared" si="4"/>
        <v>4</v>
      </c>
      <c r="M74" s="46">
        <v>0</v>
      </c>
      <c r="N74" s="13">
        <f t="shared" si="5"/>
        <v>0</v>
      </c>
      <c r="O74" s="6"/>
      <c r="P74" s="1"/>
    </row>
    <row r="75" spans="1:16" s="10" customFormat="1" ht="30" x14ac:dyDescent="0.25">
      <c r="A75" s="7" t="s">
        <v>140</v>
      </c>
      <c r="B75" s="9" t="s">
        <v>168</v>
      </c>
      <c r="C75" s="9" t="s">
        <v>307</v>
      </c>
      <c r="D75" s="7" t="s">
        <v>162</v>
      </c>
      <c r="E75" s="8" t="s">
        <v>138</v>
      </c>
      <c r="F75" s="7" t="s">
        <v>1222</v>
      </c>
      <c r="G75" s="7" t="s">
        <v>175</v>
      </c>
      <c r="H75" s="9" t="s">
        <v>223</v>
      </c>
      <c r="I75" s="9" t="s">
        <v>860</v>
      </c>
      <c r="J75" s="7" t="s">
        <v>147</v>
      </c>
      <c r="K75" s="7" t="s">
        <v>552</v>
      </c>
      <c r="L75" s="15">
        <f t="shared" si="4"/>
        <v>4</v>
      </c>
      <c r="M75" s="47">
        <v>0</v>
      </c>
      <c r="N75" s="15">
        <f t="shared" si="5"/>
        <v>0</v>
      </c>
      <c r="O75" s="9"/>
      <c r="P75" s="1"/>
    </row>
    <row r="76" spans="1:16" s="10" customFormat="1" ht="30" x14ac:dyDescent="0.25">
      <c r="A76" s="4" t="s">
        <v>140</v>
      </c>
      <c r="B76" s="6" t="s">
        <v>168</v>
      </c>
      <c r="C76" s="6" t="s">
        <v>307</v>
      </c>
      <c r="D76" s="4" t="s">
        <v>156</v>
      </c>
      <c r="E76" s="5" t="s">
        <v>138</v>
      </c>
      <c r="F76" s="4" t="s">
        <v>1222</v>
      </c>
      <c r="G76" s="4" t="s">
        <v>176</v>
      </c>
      <c r="H76" s="6" t="s">
        <v>224</v>
      </c>
      <c r="I76" s="6" t="s">
        <v>861</v>
      </c>
      <c r="J76" s="4" t="s">
        <v>147</v>
      </c>
      <c r="K76" s="6" t="s">
        <v>552</v>
      </c>
      <c r="L76" s="13">
        <f t="shared" si="4"/>
        <v>4</v>
      </c>
      <c r="M76" s="46">
        <v>0</v>
      </c>
      <c r="N76" s="13">
        <f t="shared" si="5"/>
        <v>0</v>
      </c>
      <c r="O76" s="6"/>
      <c r="P76" s="1"/>
    </row>
    <row r="77" spans="1:16" s="10" customFormat="1" ht="30" x14ac:dyDescent="0.25">
      <c r="A77" s="7" t="s">
        <v>140</v>
      </c>
      <c r="B77" s="9" t="s">
        <v>168</v>
      </c>
      <c r="C77" s="9" t="s">
        <v>307</v>
      </c>
      <c r="D77" s="7" t="s">
        <v>156</v>
      </c>
      <c r="E77" s="8" t="s">
        <v>138</v>
      </c>
      <c r="F77" s="7" t="s">
        <v>1222</v>
      </c>
      <c r="G77" s="7" t="s">
        <v>177</v>
      </c>
      <c r="H77" s="9" t="s">
        <v>235</v>
      </c>
      <c r="I77" s="9" t="s">
        <v>862</v>
      </c>
      <c r="J77" s="7" t="s">
        <v>157</v>
      </c>
      <c r="K77" s="7" t="s">
        <v>552</v>
      </c>
      <c r="L77" s="15">
        <f t="shared" si="4"/>
        <v>4</v>
      </c>
      <c r="M77" s="47">
        <v>0</v>
      </c>
      <c r="N77" s="15">
        <f t="shared" si="5"/>
        <v>0</v>
      </c>
      <c r="O77" s="9"/>
      <c r="P77" s="1"/>
    </row>
    <row r="78" spans="1:16" s="10" customFormat="1" ht="30" x14ac:dyDescent="0.25">
      <c r="A78" s="4" t="s">
        <v>140</v>
      </c>
      <c r="B78" s="6" t="s">
        <v>168</v>
      </c>
      <c r="C78" s="6" t="s">
        <v>307</v>
      </c>
      <c r="D78" s="4" t="s">
        <v>156</v>
      </c>
      <c r="E78" s="5" t="s">
        <v>138</v>
      </c>
      <c r="F78" s="4" t="s">
        <v>1222</v>
      </c>
      <c r="G78" s="4" t="s">
        <v>178</v>
      </c>
      <c r="H78" s="6" t="s">
        <v>236</v>
      </c>
      <c r="I78" s="6" t="s">
        <v>863</v>
      </c>
      <c r="J78" s="4" t="s">
        <v>157</v>
      </c>
      <c r="K78" s="6" t="s">
        <v>552</v>
      </c>
      <c r="L78" s="13">
        <f t="shared" si="4"/>
        <v>4</v>
      </c>
      <c r="M78" s="46">
        <v>0</v>
      </c>
      <c r="N78" s="13">
        <f t="shared" si="5"/>
        <v>0</v>
      </c>
      <c r="O78" s="6"/>
      <c r="P78" s="1"/>
    </row>
    <row r="79" spans="1:16" s="10" customFormat="1" ht="45" x14ac:dyDescent="0.25">
      <c r="A79" s="7" t="s">
        <v>140</v>
      </c>
      <c r="B79" s="9" t="s">
        <v>168</v>
      </c>
      <c r="C79" s="9" t="s">
        <v>307</v>
      </c>
      <c r="D79" s="7" t="s">
        <v>160</v>
      </c>
      <c r="E79" s="8" t="s">
        <v>138</v>
      </c>
      <c r="F79" s="7" t="s">
        <v>1222</v>
      </c>
      <c r="G79" s="7" t="s">
        <v>179</v>
      </c>
      <c r="H79" s="9" t="s">
        <v>225</v>
      </c>
      <c r="I79" s="9" t="s">
        <v>864</v>
      </c>
      <c r="J79" s="7" t="s">
        <v>161</v>
      </c>
      <c r="K79" s="7" t="s">
        <v>551</v>
      </c>
      <c r="L79" s="15">
        <f t="shared" si="4"/>
        <v>3</v>
      </c>
      <c r="M79" s="47">
        <v>0</v>
      </c>
      <c r="N79" s="15">
        <f t="shared" si="5"/>
        <v>0</v>
      </c>
      <c r="O79" s="9"/>
      <c r="P79" s="1"/>
    </row>
    <row r="80" spans="1:16" s="10" customFormat="1" ht="45" x14ac:dyDescent="0.25">
      <c r="A80" s="4" t="s">
        <v>140</v>
      </c>
      <c r="B80" s="6" t="s">
        <v>168</v>
      </c>
      <c r="C80" s="6" t="s">
        <v>307</v>
      </c>
      <c r="D80" s="4" t="s">
        <v>155</v>
      </c>
      <c r="E80" s="5" t="s">
        <v>138</v>
      </c>
      <c r="F80" s="4" t="s">
        <v>1222</v>
      </c>
      <c r="G80" s="4" t="s">
        <v>180</v>
      </c>
      <c r="H80" s="6" t="s">
        <v>237</v>
      </c>
      <c r="I80" s="6" t="s">
        <v>865</v>
      </c>
      <c r="J80" s="4" t="s">
        <v>147</v>
      </c>
      <c r="K80" s="6" t="s">
        <v>552</v>
      </c>
      <c r="L80" s="13">
        <f t="shared" si="4"/>
        <v>4</v>
      </c>
      <c r="M80" s="46">
        <v>0</v>
      </c>
      <c r="N80" s="13">
        <f t="shared" si="5"/>
        <v>0</v>
      </c>
      <c r="O80" s="6"/>
      <c r="P80" s="1"/>
    </row>
    <row r="81" spans="1:16" s="10" customFormat="1" ht="60" x14ac:dyDescent="0.25">
      <c r="A81" s="7" t="s">
        <v>140</v>
      </c>
      <c r="B81" s="9" t="s">
        <v>168</v>
      </c>
      <c r="C81" s="9" t="s">
        <v>307</v>
      </c>
      <c r="D81" s="7" t="s">
        <v>155</v>
      </c>
      <c r="E81" s="8" t="s">
        <v>138</v>
      </c>
      <c r="F81" s="7" t="s">
        <v>1222</v>
      </c>
      <c r="G81" s="7" t="s">
        <v>234</v>
      </c>
      <c r="H81" s="9" t="s">
        <v>238</v>
      </c>
      <c r="I81" s="9" t="s">
        <v>1132</v>
      </c>
      <c r="J81" s="7" t="s">
        <v>147</v>
      </c>
      <c r="K81" s="7" t="s">
        <v>552</v>
      </c>
      <c r="L81" s="15">
        <f t="shared" si="4"/>
        <v>4</v>
      </c>
      <c r="M81" s="47">
        <v>0</v>
      </c>
      <c r="N81" s="15">
        <f t="shared" si="5"/>
        <v>0</v>
      </c>
      <c r="O81" s="9"/>
      <c r="P81" s="1"/>
    </row>
    <row r="82" spans="1:16" s="10" customFormat="1" ht="30" x14ac:dyDescent="0.25">
      <c r="A82" s="4" t="s">
        <v>140</v>
      </c>
      <c r="B82" s="6" t="s">
        <v>165</v>
      </c>
      <c r="C82" s="6" t="s">
        <v>306</v>
      </c>
      <c r="D82" s="4" t="s">
        <v>143</v>
      </c>
      <c r="E82" s="5" t="s">
        <v>138</v>
      </c>
      <c r="F82" s="4" t="s">
        <v>1222</v>
      </c>
      <c r="G82" s="4" t="s">
        <v>181</v>
      </c>
      <c r="H82" s="6" t="s">
        <v>226</v>
      </c>
      <c r="I82" s="6" t="s">
        <v>914</v>
      </c>
      <c r="J82" s="4" t="s">
        <v>147</v>
      </c>
      <c r="K82" s="6" t="s">
        <v>552</v>
      </c>
      <c r="L82" s="13">
        <f t="shared" si="4"/>
        <v>4</v>
      </c>
      <c r="M82" s="46">
        <v>0</v>
      </c>
      <c r="N82" s="13">
        <f t="shared" si="5"/>
        <v>0</v>
      </c>
      <c r="O82" s="6"/>
      <c r="P82" s="1"/>
    </row>
    <row r="83" spans="1:16" s="10" customFormat="1" ht="30" x14ac:dyDescent="0.25">
      <c r="A83" s="7" t="s">
        <v>140</v>
      </c>
      <c r="B83" s="9" t="s">
        <v>165</v>
      </c>
      <c r="C83" s="9" t="s">
        <v>306</v>
      </c>
      <c r="D83" s="7" t="s">
        <v>150</v>
      </c>
      <c r="E83" s="8" t="s">
        <v>138</v>
      </c>
      <c r="F83" s="7" t="s">
        <v>1222</v>
      </c>
      <c r="G83" s="7" t="s">
        <v>182</v>
      </c>
      <c r="H83" s="9" t="s">
        <v>243</v>
      </c>
      <c r="I83" s="9" t="s">
        <v>866</v>
      </c>
      <c r="J83" s="7" t="s">
        <v>147</v>
      </c>
      <c r="K83" s="7" t="s">
        <v>551</v>
      </c>
      <c r="L83" s="15">
        <f t="shared" si="4"/>
        <v>3</v>
      </c>
      <c r="M83" s="47">
        <v>0</v>
      </c>
      <c r="N83" s="15">
        <f t="shared" si="5"/>
        <v>0</v>
      </c>
      <c r="O83" s="9"/>
      <c r="P83" s="1"/>
    </row>
    <row r="84" spans="1:16" s="10" customFormat="1" ht="45" x14ac:dyDescent="0.25">
      <c r="A84" s="4" t="s">
        <v>140</v>
      </c>
      <c r="B84" s="6" t="s">
        <v>165</v>
      </c>
      <c r="C84" s="6" t="s">
        <v>306</v>
      </c>
      <c r="D84" s="4" t="s">
        <v>151</v>
      </c>
      <c r="E84" s="5" t="s">
        <v>138</v>
      </c>
      <c r="F84" s="4" t="s">
        <v>1222</v>
      </c>
      <c r="G84" s="4" t="s">
        <v>183</v>
      </c>
      <c r="H84" s="6" t="s">
        <v>227</v>
      </c>
      <c r="I84" s="6" t="s">
        <v>867</v>
      </c>
      <c r="J84" s="4" t="s">
        <v>147</v>
      </c>
      <c r="K84" s="6" t="s">
        <v>551</v>
      </c>
      <c r="L84" s="13">
        <f t="shared" si="4"/>
        <v>3</v>
      </c>
      <c r="M84" s="46">
        <v>0</v>
      </c>
      <c r="N84" s="13">
        <f t="shared" si="5"/>
        <v>0</v>
      </c>
      <c r="O84" s="6"/>
      <c r="P84" s="1"/>
    </row>
    <row r="85" spans="1:16" s="10" customFormat="1" ht="30" x14ac:dyDescent="0.25">
      <c r="A85" s="7" t="s">
        <v>140</v>
      </c>
      <c r="B85" s="9" t="s">
        <v>165</v>
      </c>
      <c r="C85" s="9" t="s">
        <v>306</v>
      </c>
      <c r="D85" s="7" t="s">
        <v>152</v>
      </c>
      <c r="E85" s="8" t="s">
        <v>138</v>
      </c>
      <c r="F85" s="7" t="s">
        <v>1222</v>
      </c>
      <c r="G85" s="7" t="s">
        <v>184</v>
      </c>
      <c r="H85" s="9" t="s">
        <v>228</v>
      </c>
      <c r="I85" s="9" t="s">
        <v>868</v>
      </c>
      <c r="J85" s="7" t="s">
        <v>147</v>
      </c>
      <c r="K85" s="7" t="s">
        <v>552</v>
      </c>
      <c r="L85" s="15">
        <f t="shared" si="4"/>
        <v>4</v>
      </c>
      <c r="M85" s="47">
        <v>0</v>
      </c>
      <c r="N85" s="15">
        <f t="shared" si="5"/>
        <v>0</v>
      </c>
      <c r="O85" s="9"/>
      <c r="P85" s="1"/>
    </row>
    <row r="86" spans="1:16" s="10" customFormat="1" ht="45" x14ac:dyDescent="0.25">
      <c r="A86" s="4" t="s">
        <v>140</v>
      </c>
      <c r="B86" s="6" t="s">
        <v>165</v>
      </c>
      <c r="C86" s="6" t="s">
        <v>306</v>
      </c>
      <c r="D86" s="4" t="s">
        <v>153</v>
      </c>
      <c r="E86" s="5" t="s">
        <v>138</v>
      </c>
      <c r="F86" s="4" t="s">
        <v>1222</v>
      </c>
      <c r="G86" s="4" t="s">
        <v>185</v>
      </c>
      <c r="H86" s="6" t="s">
        <v>229</v>
      </c>
      <c r="I86" s="6" t="s">
        <v>869</v>
      </c>
      <c r="J86" s="4" t="s">
        <v>147</v>
      </c>
      <c r="K86" s="6" t="s">
        <v>552</v>
      </c>
      <c r="L86" s="13">
        <f t="shared" si="4"/>
        <v>4</v>
      </c>
      <c r="M86" s="46">
        <v>0</v>
      </c>
      <c r="N86" s="13">
        <f t="shared" si="5"/>
        <v>0</v>
      </c>
      <c r="O86" s="6"/>
      <c r="P86" s="1"/>
    </row>
    <row r="87" spans="1:16" s="10" customFormat="1" ht="30" x14ac:dyDescent="0.25">
      <c r="A87" s="7" t="s">
        <v>140</v>
      </c>
      <c r="B87" s="9" t="s">
        <v>165</v>
      </c>
      <c r="C87" s="9" t="s">
        <v>306</v>
      </c>
      <c r="D87" s="7" t="s">
        <v>153</v>
      </c>
      <c r="E87" s="8" t="s">
        <v>138</v>
      </c>
      <c r="F87" s="7" t="s">
        <v>1222</v>
      </c>
      <c r="G87" s="7" t="s">
        <v>186</v>
      </c>
      <c r="H87" s="9" t="s">
        <v>230</v>
      </c>
      <c r="I87" s="9" t="s">
        <v>870</v>
      </c>
      <c r="J87" s="7" t="s">
        <v>147</v>
      </c>
      <c r="K87" s="7" t="s">
        <v>551</v>
      </c>
      <c r="L87" s="15">
        <f t="shared" si="4"/>
        <v>3</v>
      </c>
      <c r="M87" s="47">
        <v>0</v>
      </c>
      <c r="N87" s="15">
        <f t="shared" si="5"/>
        <v>0</v>
      </c>
      <c r="O87" s="9" t="s">
        <v>1178</v>
      </c>
      <c r="P87" s="1"/>
    </row>
    <row r="88" spans="1:16" s="10" customFormat="1" ht="30" x14ac:dyDescent="0.25">
      <c r="A88" s="4" t="s">
        <v>140</v>
      </c>
      <c r="B88" s="6" t="s">
        <v>165</v>
      </c>
      <c r="C88" s="6" t="s">
        <v>306</v>
      </c>
      <c r="D88" s="4" t="s">
        <v>163</v>
      </c>
      <c r="E88" s="5" t="s">
        <v>138</v>
      </c>
      <c r="F88" s="4" t="s">
        <v>1222</v>
      </c>
      <c r="G88" s="4" t="s">
        <v>187</v>
      </c>
      <c r="H88" s="6" t="s">
        <v>231</v>
      </c>
      <c r="I88" s="6" t="s">
        <v>871</v>
      </c>
      <c r="J88" s="4" t="s">
        <v>147</v>
      </c>
      <c r="K88" s="6" t="s">
        <v>552</v>
      </c>
      <c r="L88" s="13">
        <f t="shared" si="4"/>
        <v>4</v>
      </c>
      <c r="M88" s="46">
        <v>0</v>
      </c>
      <c r="N88" s="13">
        <f t="shared" si="5"/>
        <v>0</v>
      </c>
      <c r="O88" s="6"/>
      <c r="P88" s="1"/>
    </row>
    <row r="89" spans="1:16" s="10" customFormat="1" x14ac:dyDescent="0.25">
      <c r="A89" s="7" t="s">
        <v>140</v>
      </c>
      <c r="B89" s="9" t="s">
        <v>165</v>
      </c>
      <c r="C89" s="9" t="s">
        <v>306</v>
      </c>
      <c r="D89" s="7" t="s">
        <v>150</v>
      </c>
      <c r="E89" s="8" t="s">
        <v>138</v>
      </c>
      <c r="F89" s="7" t="s">
        <v>1222</v>
      </c>
      <c r="G89" s="7" t="s">
        <v>189</v>
      </c>
      <c r="H89" s="9" t="s">
        <v>233</v>
      </c>
      <c r="I89" s="9" t="s">
        <v>873</v>
      </c>
      <c r="J89" s="7" t="s">
        <v>147</v>
      </c>
      <c r="K89" s="7" t="s">
        <v>552</v>
      </c>
      <c r="L89" s="15">
        <f t="shared" si="4"/>
        <v>4</v>
      </c>
      <c r="M89" s="47">
        <v>0</v>
      </c>
      <c r="N89" s="15">
        <f t="shared" si="5"/>
        <v>0</v>
      </c>
      <c r="O89" s="9"/>
      <c r="P89" s="1"/>
    </row>
    <row r="90" spans="1:16" s="10" customFormat="1" ht="45" x14ac:dyDescent="0.25">
      <c r="A90" s="4" t="s">
        <v>140</v>
      </c>
      <c r="B90" s="6" t="s">
        <v>165</v>
      </c>
      <c r="C90" s="6" t="s">
        <v>307</v>
      </c>
      <c r="D90" s="4" t="s">
        <v>150</v>
      </c>
      <c r="E90" s="5" t="s">
        <v>138</v>
      </c>
      <c r="F90" s="4" t="s">
        <v>1222</v>
      </c>
      <c r="G90" s="4" t="s">
        <v>190</v>
      </c>
      <c r="H90" s="6" t="s">
        <v>240</v>
      </c>
      <c r="I90" s="6" t="s">
        <v>874</v>
      </c>
      <c r="J90" s="4" t="s">
        <v>147</v>
      </c>
      <c r="K90" s="6" t="s">
        <v>552</v>
      </c>
      <c r="L90" s="13">
        <f t="shared" si="4"/>
        <v>4</v>
      </c>
      <c r="M90" s="46">
        <v>0</v>
      </c>
      <c r="N90" s="13">
        <f t="shared" si="5"/>
        <v>0</v>
      </c>
      <c r="O90" s="6"/>
      <c r="P90" s="1"/>
    </row>
    <row r="91" spans="1:16" s="10" customFormat="1" ht="30" x14ac:dyDescent="0.25">
      <c r="A91" s="7" t="s">
        <v>140</v>
      </c>
      <c r="B91" s="9" t="s">
        <v>165</v>
      </c>
      <c r="C91" s="9" t="s">
        <v>307</v>
      </c>
      <c r="D91" s="7" t="s">
        <v>159</v>
      </c>
      <c r="E91" s="8" t="s">
        <v>138</v>
      </c>
      <c r="F91" s="7" t="s">
        <v>1222</v>
      </c>
      <c r="G91" s="7" t="s">
        <v>191</v>
      </c>
      <c r="H91" s="9" t="s">
        <v>239</v>
      </c>
      <c r="I91" s="9" t="s">
        <v>915</v>
      </c>
      <c r="J91" s="7" t="s">
        <v>147</v>
      </c>
      <c r="K91" s="7" t="s">
        <v>552</v>
      </c>
      <c r="L91" s="15">
        <f t="shared" si="4"/>
        <v>4</v>
      </c>
      <c r="M91" s="47">
        <v>0</v>
      </c>
      <c r="N91" s="15">
        <f t="shared" si="5"/>
        <v>0</v>
      </c>
      <c r="O91" s="9"/>
      <c r="P91" s="1"/>
    </row>
    <row r="92" spans="1:16" s="10" customFormat="1" ht="30" x14ac:dyDescent="0.25">
      <c r="A92" s="4" t="s">
        <v>140</v>
      </c>
      <c r="B92" s="6" t="s">
        <v>165</v>
      </c>
      <c r="C92" s="6" t="s">
        <v>307</v>
      </c>
      <c r="D92" s="4" t="s">
        <v>159</v>
      </c>
      <c r="E92" s="5" t="s">
        <v>138</v>
      </c>
      <c r="F92" s="4" t="s">
        <v>1222</v>
      </c>
      <c r="G92" s="4" t="s">
        <v>192</v>
      </c>
      <c r="H92" s="6" t="s">
        <v>241</v>
      </c>
      <c r="I92" s="6" t="s">
        <v>875</v>
      </c>
      <c r="J92" s="4" t="s">
        <v>147</v>
      </c>
      <c r="K92" s="6" t="s">
        <v>552</v>
      </c>
      <c r="L92" s="13">
        <f t="shared" si="4"/>
        <v>4</v>
      </c>
      <c r="M92" s="46">
        <v>0</v>
      </c>
      <c r="N92" s="13">
        <f t="shared" si="5"/>
        <v>0</v>
      </c>
      <c r="O92" s="6"/>
      <c r="P92" s="1"/>
    </row>
    <row r="93" spans="1:16" s="10" customFormat="1" ht="30" x14ac:dyDescent="0.25">
      <c r="A93" s="7" t="s">
        <v>140</v>
      </c>
      <c r="B93" s="9" t="s">
        <v>165</v>
      </c>
      <c r="C93" s="9" t="s">
        <v>307</v>
      </c>
      <c r="D93" s="7" t="s">
        <v>163</v>
      </c>
      <c r="E93" s="8" t="s">
        <v>138</v>
      </c>
      <c r="F93" s="7" t="s">
        <v>1222</v>
      </c>
      <c r="G93" s="7" t="s">
        <v>193</v>
      </c>
      <c r="H93" s="9" t="s">
        <v>242</v>
      </c>
      <c r="I93" s="9" t="s">
        <v>876</v>
      </c>
      <c r="J93" s="7" t="s">
        <v>161</v>
      </c>
      <c r="K93" s="7" t="s">
        <v>552</v>
      </c>
      <c r="L93" s="15">
        <f t="shared" si="4"/>
        <v>4</v>
      </c>
      <c r="M93" s="47">
        <v>0</v>
      </c>
      <c r="N93" s="15">
        <f t="shared" si="5"/>
        <v>0</v>
      </c>
      <c r="O93" s="9"/>
      <c r="P93" s="1"/>
    </row>
    <row r="94" spans="1:16" s="10" customFormat="1" ht="45" x14ac:dyDescent="0.25">
      <c r="A94" s="4" t="s">
        <v>140</v>
      </c>
      <c r="B94" s="6" t="s">
        <v>165</v>
      </c>
      <c r="C94" s="6" t="s">
        <v>308</v>
      </c>
      <c r="D94" s="4" t="s">
        <v>146</v>
      </c>
      <c r="E94" s="5" t="s">
        <v>138</v>
      </c>
      <c r="F94" s="4" t="s">
        <v>1222</v>
      </c>
      <c r="G94" s="4" t="s">
        <v>194</v>
      </c>
      <c r="H94" s="6" t="s">
        <v>244</v>
      </c>
      <c r="I94" s="6" t="s">
        <v>877</v>
      </c>
      <c r="J94" s="4" t="s">
        <v>147</v>
      </c>
      <c r="K94" s="6" t="s">
        <v>551</v>
      </c>
      <c r="L94" s="13">
        <f t="shared" si="4"/>
        <v>3</v>
      </c>
      <c r="M94" s="46">
        <v>0</v>
      </c>
      <c r="N94" s="13">
        <f t="shared" si="5"/>
        <v>0</v>
      </c>
      <c r="O94" s="6"/>
      <c r="P94" s="1"/>
    </row>
    <row r="95" spans="1:16" s="10" customFormat="1" ht="45" x14ac:dyDescent="0.25">
      <c r="A95" s="7" t="s">
        <v>140</v>
      </c>
      <c r="B95" s="9" t="s">
        <v>165</v>
      </c>
      <c r="C95" s="9" t="s">
        <v>308</v>
      </c>
      <c r="D95" s="7" t="s">
        <v>146</v>
      </c>
      <c r="E95" s="8" t="s">
        <v>138</v>
      </c>
      <c r="F95" s="7" t="s">
        <v>1222</v>
      </c>
      <c r="G95" s="7" t="s">
        <v>195</v>
      </c>
      <c r="H95" s="9" t="s">
        <v>245</v>
      </c>
      <c r="I95" s="9" t="s">
        <v>878</v>
      </c>
      <c r="J95" s="7" t="s">
        <v>147</v>
      </c>
      <c r="K95" s="7" t="s">
        <v>552</v>
      </c>
      <c r="L95" s="15">
        <f t="shared" si="4"/>
        <v>4</v>
      </c>
      <c r="M95" s="47">
        <v>0</v>
      </c>
      <c r="N95" s="15">
        <f t="shared" si="5"/>
        <v>0</v>
      </c>
      <c r="O95" s="9"/>
      <c r="P95" s="1"/>
    </row>
    <row r="96" spans="1:16" s="10" customFormat="1" ht="45" x14ac:dyDescent="0.25">
      <c r="A96" s="4" t="s">
        <v>140</v>
      </c>
      <c r="B96" s="6" t="s">
        <v>165</v>
      </c>
      <c r="C96" s="6" t="s">
        <v>308</v>
      </c>
      <c r="D96" s="4" t="s">
        <v>146</v>
      </c>
      <c r="E96" s="5" t="s">
        <v>138</v>
      </c>
      <c r="F96" s="4" t="s">
        <v>1222</v>
      </c>
      <c r="G96" s="4" t="s">
        <v>196</v>
      </c>
      <c r="H96" s="6" t="s">
        <v>246</v>
      </c>
      <c r="I96" s="6" t="s">
        <v>879</v>
      </c>
      <c r="J96" s="4" t="s">
        <v>147</v>
      </c>
      <c r="K96" s="6" t="s">
        <v>551</v>
      </c>
      <c r="L96" s="13">
        <f t="shared" si="4"/>
        <v>3</v>
      </c>
      <c r="M96" s="46">
        <v>0</v>
      </c>
      <c r="N96" s="13">
        <f t="shared" si="5"/>
        <v>0</v>
      </c>
      <c r="O96" s="6"/>
      <c r="P96" s="1"/>
    </row>
    <row r="97" spans="1:16" s="10" customFormat="1" ht="30" x14ac:dyDescent="0.25">
      <c r="A97" s="7" t="s">
        <v>140</v>
      </c>
      <c r="B97" s="9" t="s">
        <v>165</v>
      </c>
      <c r="C97" s="9" t="s">
        <v>308</v>
      </c>
      <c r="D97" s="7" t="s">
        <v>146</v>
      </c>
      <c r="E97" s="8" t="s">
        <v>138</v>
      </c>
      <c r="F97" s="7" t="s">
        <v>1222</v>
      </c>
      <c r="G97" s="7" t="s">
        <v>197</v>
      </c>
      <c r="H97" s="9" t="s">
        <v>247</v>
      </c>
      <c r="I97" s="9" t="s">
        <v>880</v>
      </c>
      <c r="J97" s="7" t="s">
        <v>147</v>
      </c>
      <c r="K97" s="7" t="s">
        <v>552</v>
      </c>
      <c r="L97" s="15">
        <f t="shared" si="4"/>
        <v>4</v>
      </c>
      <c r="M97" s="47">
        <v>0</v>
      </c>
      <c r="N97" s="15">
        <f t="shared" si="5"/>
        <v>0</v>
      </c>
      <c r="O97" s="9"/>
      <c r="P97" s="1"/>
    </row>
    <row r="98" spans="1:16" s="10" customFormat="1" ht="30" x14ac:dyDescent="0.25">
      <c r="A98" s="4" t="s">
        <v>140</v>
      </c>
      <c r="B98" s="6" t="s">
        <v>166</v>
      </c>
      <c r="C98" s="6" t="s">
        <v>306</v>
      </c>
      <c r="D98" s="4" t="s">
        <v>148</v>
      </c>
      <c r="E98" s="5" t="s">
        <v>138</v>
      </c>
      <c r="F98" s="4" t="s">
        <v>1222</v>
      </c>
      <c r="G98" s="4" t="s">
        <v>198</v>
      </c>
      <c r="H98" s="6" t="s">
        <v>810</v>
      </c>
      <c r="I98" s="6" t="s">
        <v>881</v>
      </c>
      <c r="J98" s="4" t="s">
        <v>149</v>
      </c>
      <c r="K98" s="6" t="s">
        <v>552</v>
      </c>
      <c r="L98" s="13">
        <f t="shared" si="4"/>
        <v>4</v>
      </c>
      <c r="M98" s="46">
        <v>0</v>
      </c>
      <c r="N98" s="13">
        <f t="shared" si="5"/>
        <v>0</v>
      </c>
      <c r="O98" s="6"/>
      <c r="P98" s="1"/>
    </row>
    <row r="99" spans="1:16" s="10" customFormat="1" ht="45" x14ac:dyDescent="0.25">
      <c r="A99" s="7" t="s">
        <v>140</v>
      </c>
      <c r="B99" s="9" t="s">
        <v>166</v>
      </c>
      <c r="C99" s="9" t="s">
        <v>306</v>
      </c>
      <c r="D99" s="7" t="s">
        <v>148</v>
      </c>
      <c r="E99" s="8" t="s">
        <v>138</v>
      </c>
      <c r="F99" s="7" t="s">
        <v>1222</v>
      </c>
      <c r="G99" s="7" t="s">
        <v>199</v>
      </c>
      <c r="H99" s="9" t="s">
        <v>811</v>
      </c>
      <c r="I99" s="9" t="s">
        <v>812</v>
      </c>
      <c r="J99" s="7" t="s">
        <v>149</v>
      </c>
      <c r="K99" s="7" t="s">
        <v>552</v>
      </c>
      <c r="L99" s="15">
        <f t="shared" si="4"/>
        <v>4</v>
      </c>
      <c r="M99" s="47">
        <v>0</v>
      </c>
      <c r="N99" s="15">
        <f t="shared" si="5"/>
        <v>0</v>
      </c>
      <c r="O99" s="9"/>
      <c r="P99" s="1"/>
    </row>
    <row r="100" spans="1:16" s="10" customFormat="1" ht="45" x14ac:dyDescent="0.25">
      <c r="A100" s="4" t="s">
        <v>140</v>
      </c>
      <c r="B100" s="6" t="s">
        <v>166</v>
      </c>
      <c r="C100" s="6" t="s">
        <v>306</v>
      </c>
      <c r="D100" s="4" t="s">
        <v>156</v>
      </c>
      <c r="E100" s="5" t="s">
        <v>138</v>
      </c>
      <c r="F100" s="4" t="s">
        <v>1222</v>
      </c>
      <c r="G100" s="4" t="s">
        <v>201</v>
      </c>
      <c r="H100" s="6" t="s">
        <v>253</v>
      </c>
      <c r="I100" s="6" t="s">
        <v>882</v>
      </c>
      <c r="J100" s="4" t="s">
        <v>157</v>
      </c>
      <c r="K100" s="6" t="s">
        <v>551</v>
      </c>
      <c r="L100" s="13">
        <f t="shared" si="4"/>
        <v>3</v>
      </c>
      <c r="M100" s="46">
        <v>0</v>
      </c>
      <c r="N100" s="13">
        <f t="shared" si="5"/>
        <v>0</v>
      </c>
      <c r="O100" s="6"/>
      <c r="P100" s="1"/>
    </row>
    <row r="101" spans="1:16" s="10" customFormat="1" ht="45" x14ac:dyDescent="0.25">
      <c r="A101" s="7" t="s">
        <v>140</v>
      </c>
      <c r="B101" s="9" t="s">
        <v>166</v>
      </c>
      <c r="C101" s="9" t="s">
        <v>306</v>
      </c>
      <c r="D101" s="7" t="s">
        <v>150</v>
      </c>
      <c r="E101" s="8" t="s">
        <v>138</v>
      </c>
      <c r="F101" s="7" t="s">
        <v>1222</v>
      </c>
      <c r="G101" s="7" t="s">
        <v>202</v>
      </c>
      <c r="H101" s="9" t="s">
        <v>254</v>
      </c>
      <c r="I101" s="9" t="s">
        <v>883</v>
      </c>
      <c r="J101" s="7" t="s">
        <v>147</v>
      </c>
      <c r="K101" s="7" t="s">
        <v>552</v>
      </c>
      <c r="L101" s="15">
        <f t="shared" ref="L101:L129" si="6">IF(K101="Would-Have",1,IF(K101="Could-Have",2,IF(K101="Should-Have",3,IF(K101="Must-Have",4,""))))</f>
        <v>4</v>
      </c>
      <c r="M101" s="47">
        <v>0</v>
      </c>
      <c r="N101" s="15">
        <f t="shared" ref="N101:N129" si="7">L101*M101</f>
        <v>0</v>
      </c>
      <c r="O101" s="9"/>
      <c r="P101" s="1"/>
    </row>
    <row r="102" spans="1:16" s="10" customFormat="1" ht="45" x14ac:dyDescent="0.25">
      <c r="A102" s="4" t="s">
        <v>140</v>
      </c>
      <c r="B102" s="6" t="s">
        <v>166</v>
      </c>
      <c r="C102" s="6" t="s">
        <v>306</v>
      </c>
      <c r="D102" s="4" t="s">
        <v>150</v>
      </c>
      <c r="E102" s="5" t="s">
        <v>138</v>
      </c>
      <c r="F102" s="4" t="s">
        <v>1222</v>
      </c>
      <c r="G102" s="4" t="s">
        <v>203</v>
      </c>
      <c r="H102" s="6" t="s">
        <v>258</v>
      </c>
      <c r="I102" s="6" t="s">
        <v>884</v>
      </c>
      <c r="J102" s="4" t="s">
        <v>147</v>
      </c>
      <c r="K102" s="6" t="s">
        <v>552</v>
      </c>
      <c r="L102" s="13">
        <f t="shared" si="6"/>
        <v>4</v>
      </c>
      <c r="M102" s="46">
        <v>0</v>
      </c>
      <c r="N102" s="13">
        <f t="shared" si="7"/>
        <v>0</v>
      </c>
      <c r="O102" s="6"/>
      <c r="P102" s="1"/>
    </row>
    <row r="103" spans="1:16" s="10" customFormat="1" ht="30" x14ac:dyDescent="0.25">
      <c r="A103" s="7" t="s">
        <v>140</v>
      </c>
      <c r="B103" s="9" t="s">
        <v>166</v>
      </c>
      <c r="C103" s="9" t="s">
        <v>306</v>
      </c>
      <c r="D103" s="7" t="s">
        <v>150</v>
      </c>
      <c r="E103" s="8" t="s">
        <v>138</v>
      </c>
      <c r="F103" s="7" t="s">
        <v>1222</v>
      </c>
      <c r="G103" s="7" t="s">
        <v>204</v>
      </c>
      <c r="H103" s="9" t="s">
        <v>259</v>
      </c>
      <c r="I103" s="9" t="s">
        <v>885</v>
      </c>
      <c r="J103" s="7" t="s">
        <v>147</v>
      </c>
      <c r="K103" s="7" t="s">
        <v>552</v>
      </c>
      <c r="L103" s="15">
        <f t="shared" si="6"/>
        <v>4</v>
      </c>
      <c r="M103" s="47">
        <v>0</v>
      </c>
      <c r="N103" s="15">
        <f t="shared" si="7"/>
        <v>0</v>
      </c>
      <c r="O103" s="9"/>
      <c r="P103" s="1"/>
    </row>
    <row r="104" spans="1:16" s="10" customFormat="1" ht="30" x14ac:dyDescent="0.25">
      <c r="A104" s="4" t="s">
        <v>140</v>
      </c>
      <c r="B104" s="6" t="s">
        <v>166</v>
      </c>
      <c r="C104" s="6" t="s">
        <v>306</v>
      </c>
      <c r="D104" s="4" t="s">
        <v>146</v>
      </c>
      <c r="E104" s="5" t="s">
        <v>138</v>
      </c>
      <c r="F104" s="4" t="s">
        <v>1222</v>
      </c>
      <c r="G104" s="4" t="s">
        <v>205</v>
      </c>
      <c r="H104" s="6" t="s">
        <v>260</v>
      </c>
      <c r="I104" s="6" t="s">
        <v>886</v>
      </c>
      <c r="J104" s="4" t="s">
        <v>157</v>
      </c>
      <c r="K104" s="6" t="s">
        <v>552</v>
      </c>
      <c r="L104" s="13">
        <f t="shared" si="6"/>
        <v>4</v>
      </c>
      <c r="M104" s="46">
        <v>0</v>
      </c>
      <c r="N104" s="13">
        <f t="shared" si="7"/>
        <v>0</v>
      </c>
      <c r="O104" s="6"/>
      <c r="P104" s="1"/>
    </row>
    <row r="105" spans="1:16" s="10" customFormat="1" x14ac:dyDescent="0.25">
      <c r="A105" s="7" t="s">
        <v>140</v>
      </c>
      <c r="B105" s="9" t="s">
        <v>166</v>
      </c>
      <c r="C105" s="9" t="s">
        <v>308</v>
      </c>
      <c r="D105" s="7" t="s">
        <v>160</v>
      </c>
      <c r="E105" s="8" t="s">
        <v>138</v>
      </c>
      <c r="F105" s="7" t="s">
        <v>1222</v>
      </c>
      <c r="G105" s="7" t="s">
        <v>206</v>
      </c>
      <c r="H105" s="9" t="s">
        <v>261</v>
      </c>
      <c r="I105" s="9" t="s">
        <v>887</v>
      </c>
      <c r="J105" s="7" t="s">
        <v>147</v>
      </c>
      <c r="K105" s="7" t="s">
        <v>551</v>
      </c>
      <c r="L105" s="15">
        <f t="shared" si="6"/>
        <v>3</v>
      </c>
      <c r="M105" s="47">
        <v>0</v>
      </c>
      <c r="N105" s="15">
        <f t="shared" si="7"/>
        <v>0</v>
      </c>
      <c r="O105" s="9"/>
      <c r="P105" s="1"/>
    </row>
    <row r="106" spans="1:16" s="10" customFormat="1" ht="30" x14ac:dyDescent="0.25">
      <c r="A106" s="4" t="s">
        <v>140</v>
      </c>
      <c r="B106" s="6" t="s">
        <v>166</v>
      </c>
      <c r="C106" s="6" t="s">
        <v>308</v>
      </c>
      <c r="D106" s="4" t="s">
        <v>146</v>
      </c>
      <c r="E106" s="5" t="s">
        <v>138</v>
      </c>
      <c r="F106" s="4" t="s">
        <v>1222</v>
      </c>
      <c r="G106" s="4" t="s">
        <v>207</v>
      </c>
      <c r="H106" s="6" t="s">
        <v>262</v>
      </c>
      <c r="I106" s="6" t="s">
        <v>888</v>
      </c>
      <c r="J106" s="4" t="s">
        <v>161</v>
      </c>
      <c r="K106" s="6" t="s">
        <v>552</v>
      </c>
      <c r="L106" s="13">
        <f t="shared" si="6"/>
        <v>4</v>
      </c>
      <c r="M106" s="46">
        <v>0</v>
      </c>
      <c r="N106" s="13">
        <f t="shared" si="7"/>
        <v>0</v>
      </c>
      <c r="O106" s="6"/>
      <c r="P106" s="1"/>
    </row>
    <row r="107" spans="1:16" s="10" customFormat="1" ht="30" x14ac:dyDescent="0.25">
      <c r="A107" s="7" t="s">
        <v>140</v>
      </c>
      <c r="B107" s="9" t="s">
        <v>166</v>
      </c>
      <c r="C107" s="9" t="s">
        <v>308</v>
      </c>
      <c r="D107" s="7" t="s">
        <v>146</v>
      </c>
      <c r="E107" s="8" t="s">
        <v>138</v>
      </c>
      <c r="F107" s="7" t="s">
        <v>1222</v>
      </c>
      <c r="G107" s="7" t="s">
        <v>208</v>
      </c>
      <c r="H107" s="9" t="s">
        <v>263</v>
      </c>
      <c r="I107" s="9" t="s">
        <v>889</v>
      </c>
      <c r="J107" s="7" t="s">
        <v>161</v>
      </c>
      <c r="K107" s="7" t="s">
        <v>552</v>
      </c>
      <c r="L107" s="15">
        <f t="shared" si="6"/>
        <v>4</v>
      </c>
      <c r="M107" s="47">
        <v>0</v>
      </c>
      <c r="N107" s="15">
        <f t="shared" si="7"/>
        <v>0</v>
      </c>
      <c r="O107" s="9"/>
      <c r="P107" s="1"/>
    </row>
    <row r="108" spans="1:16" s="10" customFormat="1" ht="30" x14ac:dyDescent="0.25">
      <c r="A108" s="4" t="s">
        <v>140</v>
      </c>
      <c r="B108" s="6" t="s">
        <v>166</v>
      </c>
      <c r="C108" s="6" t="s">
        <v>308</v>
      </c>
      <c r="D108" s="4" t="s">
        <v>146</v>
      </c>
      <c r="E108" s="5" t="s">
        <v>138</v>
      </c>
      <c r="F108" s="4" t="s">
        <v>1222</v>
      </c>
      <c r="G108" s="4" t="s">
        <v>209</v>
      </c>
      <c r="H108" s="6" t="s">
        <v>264</v>
      </c>
      <c r="I108" s="6" t="s">
        <v>890</v>
      </c>
      <c r="J108" s="4" t="s">
        <v>161</v>
      </c>
      <c r="K108" s="6" t="s">
        <v>552</v>
      </c>
      <c r="L108" s="13">
        <f t="shared" si="6"/>
        <v>4</v>
      </c>
      <c r="M108" s="46">
        <v>0</v>
      </c>
      <c r="N108" s="13">
        <f t="shared" si="7"/>
        <v>0</v>
      </c>
      <c r="O108" s="6"/>
      <c r="P108" s="1"/>
    </row>
    <row r="109" spans="1:16" s="10" customFormat="1" x14ac:dyDescent="0.25">
      <c r="A109" s="7" t="s">
        <v>140</v>
      </c>
      <c r="B109" s="9" t="s">
        <v>166</v>
      </c>
      <c r="C109" s="9" t="s">
        <v>308</v>
      </c>
      <c r="D109" s="7" t="s">
        <v>146</v>
      </c>
      <c r="E109" s="8" t="s">
        <v>138</v>
      </c>
      <c r="F109" s="7" t="s">
        <v>1222</v>
      </c>
      <c r="G109" s="7" t="s">
        <v>210</v>
      </c>
      <c r="H109" s="9" t="s">
        <v>265</v>
      </c>
      <c r="I109" s="9" t="s">
        <v>891</v>
      </c>
      <c r="J109" s="7" t="s">
        <v>147</v>
      </c>
      <c r="K109" s="7" t="s">
        <v>551</v>
      </c>
      <c r="L109" s="15">
        <f t="shared" si="6"/>
        <v>3</v>
      </c>
      <c r="M109" s="47">
        <v>0</v>
      </c>
      <c r="N109" s="15">
        <f t="shared" si="7"/>
        <v>0</v>
      </c>
      <c r="O109" s="9"/>
      <c r="P109" s="1"/>
    </row>
    <row r="110" spans="1:16" s="10" customFormat="1" ht="75" x14ac:dyDescent="0.25">
      <c r="A110" s="4" t="s">
        <v>140</v>
      </c>
      <c r="B110" s="6" t="s">
        <v>166</v>
      </c>
      <c r="C110" s="6" t="s">
        <v>308</v>
      </c>
      <c r="D110" s="4" t="s">
        <v>150</v>
      </c>
      <c r="E110" s="5" t="s">
        <v>138</v>
      </c>
      <c r="F110" s="4" t="s">
        <v>1222</v>
      </c>
      <c r="G110" s="4" t="s">
        <v>211</v>
      </c>
      <c r="H110" s="6" t="s">
        <v>266</v>
      </c>
      <c r="I110" s="6" t="s">
        <v>892</v>
      </c>
      <c r="J110" s="4" t="s">
        <v>147</v>
      </c>
      <c r="K110" s="6" t="s">
        <v>551</v>
      </c>
      <c r="L110" s="13">
        <f t="shared" si="6"/>
        <v>3</v>
      </c>
      <c r="M110" s="46">
        <v>0</v>
      </c>
      <c r="N110" s="13">
        <f t="shared" si="7"/>
        <v>0</v>
      </c>
      <c r="O110" s="6"/>
      <c r="P110" s="1"/>
    </row>
    <row r="111" spans="1:16" s="10" customFormat="1" ht="60" x14ac:dyDescent="0.25">
      <c r="A111" s="4" t="s">
        <v>140</v>
      </c>
      <c r="B111" s="6" t="s">
        <v>166</v>
      </c>
      <c r="C111" s="6" t="s">
        <v>438</v>
      </c>
      <c r="D111" s="4" t="s">
        <v>146</v>
      </c>
      <c r="E111" s="5" t="s">
        <v>138</v>
      </c>
      <c r="F111" s="4" t="s">
        <v>1222</v>
      </c>
      <c r="G111" s="4" t="s">
        <v>910</v>
      </c>
      <c r="H111" s="6" t="s">
        <v>412</v>
      </c>
      <c r="I111" s="6" t="s">
        <v>916</v>
      </c>
      <c r="J111" s="4" t="s">
        <v>404</v>
      </c>
      <c r="K111" s="6" t="s">
        <v>551</v>
      </c>
      <c r="L111" s="13">
        <f t="shared" si="6"/>
        <v>3</v>
      </c>
      <c r="M111" s="46">
        <v>0</v>
      </c>
      <c r="N111" s="13">
        <f t="shared" si="7"/>
        <v>0</v>
      </c>
      <c r="O111" s="6"/>
      <c r="P111" s="1"/>
    </row>
    <row r="112" spans="1:16" s="10" customFormat="1" ht="60" x14ac:dyDescent="0.25">
      <c r="A112" s="7" t="s">
        <v>140</v>
      </c>
      <c r="B112" s="9" t="s">
        <v>166</v>
      </c>
      <c r="C112" s="9" t="s">
        <v>561</v>
      </c>
      <c r="D112" s="7" t="s">
        <v>143</v>
      </c>
      <c r="E112" s="8" t="s">
        <v>138</v>
      </c>
      <c r="F112" s="7" t="s">
        <v>1222</v>
      </c>
      <c r="G112" s="7" t="s">
        <v>1184</v>
      </c>
      <c r="H112" s="9" t="s">
        <v>559</v>
      </c>
      <c r="I112" s="9" t="s">
        <v>899</v>
      </c>
      <c r="J112" s="7"/>
      <c r="K112" s="7" t="s">
        <v>552</v>
      </c>
      <c r="L112" s="15">
        <f t="shared" si="6"/>
        <v>4</v>
      </c>
      <c r="M112" s="47">
        <v>0</v>
      </c>
      <c r="N112" s="15">
        <f t="shared" si="7"/>
        <v>0</v>
      </c>
      <c r="O112" s="9"/>
      <c r="P112" s="1"/>
    </row>
    <row r="113" spans="1:16" s="10" customFormat="1" ht="30" x14ac:dyDescent="0.25">
      <c r="A113" s="7" t="s">
        <v>140</v>
      </c>
      <c r="B113" s="9" t="s">
        <v>164</v>
      </c>
      <c r="C113" s="9" t="s">
        <v>308</v>
      </c>
      <c r="D113" s="7" t="s">
        <v>146</v>
      </c>
      <c r="E113" s="8" t="s">
        <v>138</v>
      </c>
      <c r="F113" s="7" t="s">
        <v>1222</v>
      </c>
      <c r="G113" s="7" t="s">
        <v>212</v>
      </c>
      <c r="H113" s="9" t="s">
        <v>248</v>
      </c>
      <c r="I113" s="9" t="s">
        <v>893</v>
      </c>
      <c r="J113" s="7" t="s">
        <v>147</v>
      </c>
      <c r="K113" s="7" t="s">
        <v>551</v>
      </c>
      <c r="L113" s="15">
        <f t="shared" si="6"/>
        <v>3</v>
      </c>
      <c r="M113" s="47">
        <v>0</v>
      </c>
      <c r="N113" s="15">
        <f t="shared" si="7"/>
        <v>0</v>
      </c>
      <c r="O113" s="9"/>
      <c r="P113" s="1"/>
    </row>
    <row r="114" spans="1:16" s="10" customFormat="1" ht="30" x14ac:dyDescent="0.25">
      <c r="A114" s="4" t="s">
        <v>140</v>
      </c>
      <c r="B114" s="6" t="s">
        <v>164</v>
      </c>
      <c r="C114" s="6" t="s">
        <v>308</v>
      </c>
      <c r="D114" s="4" t="s">
        <v>146</v>
      </c>
      <c r="E114" s="5" t="s">
        <v>138</v>
      </c>
      <c r="F114" s="4" t="s">
        <v>1222</v>
      </c>
      <c r="G114" s="4" t="s">
        <v>213</v>
      </c>
      <c r="H114" s="6" t="s">
        <v>249</v>
      </c>
      <c r="I114" s="6" t="s">
        <v>894</v>
      </c>
      <c r="J114" s="4" t="s">
        <v>147</v>
      </c>
      <c r="K114" s="6" t="s">
        <v>551</v>
      </c>
      <c r="L114" s="13">
        <f t="shared" si="6"/>
        <v>3</v>
      </c>
      <c r="M114" s="46">
        <v>0</v>
      </c>
      <c r="N114" s="13">
        <f t="shared" si="7"/>
        <v>0</v>
      </c>
      <c r="O114" s="6"/>
      <c r="P114" s="1"/>
    </row>
    <row r="115" spans="1:16" s="10" customFormat="1" ht="45" x14ac:dyDescent="0.25">
      <c r="A115" s="7" t="s">
        <v>140</v>
      </c>
      <c r="B115" s="9" t="s">
        <v>907</v>
      </c>
      <c r="C115" s="9" t="s">
        <v>307</v>
      </c>
      <c r="D115" s="7" t="s">
        <v>150</v>
      </c>
      <c r="E115" s="8" t="s">
        <v>138</v>
      </c>
      <c r="F115" s="7" t="s">
        <v>1222</v>
      </c>
      <c r="G115" s="7" t="s">
        <v>214</v>
      </c>
      <c r="H115" s="9" t="s">
        <v>267</v>
      </c>
      <c r="I115" s="9" t="s">
        <v>896</v>
      </c>
      <c r="J115" s="7" t="s">
        <v>147</v>
      </c>
      <c r="K115" s="7" t="s">
        <v>552</v>
      </c>
      <c r="L115" s="15">
        <f t="shared" si="6"/>
        <v>4</v>
      </c>
      <c r="M115" s="47">
        <v>0</v>
      </c>
      <c r="N115" s="15">
        <f t="shared" si="7"/>
        <v>0</v>
      </c>
      <c r="O115" s="9"/>
      <c r="P115" s="1"/>
    </row>
    <row r="116" spans="1:16" s="10" customFormat="1" ht="45" x14ac:dyDescent="0.25">
      <c r="A116" s="4" t="s">
        <v>140</v>
      </c>
      <c r="B116" s="6" t="s">
        <v>907</v>
      </c>
      <c r="C116" s="6" t="s">
        <v>308</v>
      </c>
      <c r="D116" s="4" t="s">
        <v>146</v>
      </c>
      <c r="E116" s="5" t="s">
        <v>138</v>
      </c>
      <c r="F116" s="4" t="s">
        <v>1222</v>
      </c>
      <c r="G116" s="4" t="s">
        <v>215</v>
      </c>
      <c r="H116" s="6" t="s">
        <v>268</v>
      </c>
      <c r="I116" s="6" t="s">
        <v>897</v>
      </c>
      <c r="J116" s="4" t="s">
        <v>147</v>
      </c>
      <c r="K116" s="6" t="s">
        <v>552</v>
      </c>
      <c r="L116" s="13">
        <f t="shared" si="6"/>
        <v>4</v>
      </c>
      <c r="M116" s="46">
        <v>0</v>
      </c>
      <c r="N116" s="13">
        <f t="shared" si="7"/>
        <v>0</v>
      </c>
      <c r="O116" s="6"/>
      <c r="P116" s="1"/>
    </row>
    <row r="117" spans="1:16" s="10" customFormat="1" ht="45" x14ac:dyDescent="0.25">
      <c r="A117" s="7" t="s">
        <v>140</v>
      </c>
      <c r="B117" s="9" t="s">
        <v>167</v>
      </c>
      <c r="C117" s="9" t="s">
        <v>145</v>
      </c>
      <c r="D117" s="7" t="s">
        <v>146</v>
      </c>
      <c r="E117" s="8" t="s">
        <v>138</v>
      </c>
      <c r="F117" s="7" t="s">
        <v>1222</v>
      </c>
      <c r="G117" s="7" t="s">
        <v>563</v>
      </c>
      <c r="H117" s="9" t="s">
        <v>466</v>
      </c>
      <c r="I117" s="9" t="s">
        <v>898</v>
      </c>
      <c r="J117" s="7"/>
      <c r="K117" s="7" t="s">
        <v>551</v>
      </c>
      <c r="L117" s="15">
        <f t="shared" si="6"/>
        <v>3</v>
      </c>
      <c r="M117" s="47">
        <v>0</v>
      </c>
      <c r="N117" s="15">
        <f t="shared" si="7"/>
        <v>0</v>
      </c>
      <c r="O117" s="9"/>
      <c r="P117" s="1"/>
    </row>
    <row r="118" spans="1:16" s="10" customFormat="1" ht="30" x14ac:dyDescent="0.25">
      <c r="A118" s="4" t="s">
        <v>8</v>
      </c>
      <c r="B118" s="6" t="s">
        <v>64</v>
      </c>
      <c r="C118" s="6" t="s">
        <v>142</v>
      </c>
      <c r="D118" s="4" t="s">
        <v>146</v>
      </c>
      <c r="E118" s="5" t="s">
        <v>48</v>
      </c>
      <c r="F118" s="4" t="s">
        <v>1222</v>
      </c>
      <c r="G118" s="4" t="s">
        <v>47</v>
      </c>
      <c r="H118" s="6" t="s">
        <v>133</v>
      </c>
      <c r="I118" s="6" t="s">
        <v>900</v>
      </c>
      <c r="J118" s="4"/>
      <c r="K118" s="6" t="s">
        <v>552</v>
      </c>
      <c r="L118" s="13">
        <f t="shared" si="6"/>
        <v>4</v>
      </c>
      <c r="M118" s="46">
        <v>0</v>
      </c>
      <c r="N118" s="13">
        <f t="shared" si="7"/>
        <v>0</v>
      </c>
      <c r="O118" s="6"/>
      <c r="P118" s="1"/>
    </row>
    <row r="119" spans="1:16" s="10" customFormat="1" ht="45" x14ac:dyDescent="0.25">
      <c r="A119" s="7" t="s">
        <v>8</v>
      </c>
      <c r="B119" s="9" t="s">
        <v>64</v>
      </c>
      <c r="C119" s="9" t="s">
        <v>142</v>
      </c>
      <c r="D119" s="7" t="s">
        <v>146</v>
      </c>
      <c r="E119" s="8" t="s">
        <v>48</v>
      </c>
      <c r="F119" s="7" t="s">
        <v>1222</v>
      </c>
      <c r="G119" s="7" t="s">
        <v>95</v>
      </c>
      <c r="H119" s="9" t="s">
        <v>134</v>
      </c>
      <c r="I119" s="9" t="s">
        <v>901</v>
      </c>
      <c r="J119" s="7"/>
      <c r="K119" s="7" t="s">
        <v>552</v>
      </c>
      <c r="L119" s="15">
        <f t="shared" si="6"/>
        <v>4</v>
      </c>
      <c r="M119" s="47">
        <v>0</v>
      </c>
      <c r="N119" s="15">
        <f t="shared" si="7"/>
        <v>0</v>
      </c>
      <c r="O119" s="9"/>
      <c r="P119" s="1"/>
    </row>
    <row r="120" spans="1:16" s="10" customFormat="1" ht="30" x14ac:dyDescent="0.25">
      <c r="A120" s="4" t="s">
        <v>8</v>
      </c>
      <c r="B120" s="6" t="s">
        <v>64</v>
      </c>
      <c r="C120" s="6" t="s">
        <v>142</v>
      </c>
      <c r="D120" s="4" t="s">
        <v>146</v>
      </c>
      <c r="E120" s="5" t="s">
        <v>48</v>
      </c>
      <c r="F120" s="4" t="s">
        <v>1222</v>
      </c>
      <c r="G120" s="4" t="s">
        <v>106</v>
      </c>
      <c r="H120" s="6" t="s">
        <v>135</v>
      </c>
      <c r="I120" s="6" t="s">
        <v>902</v>
      </c>
      <c r="J120" s="4"/>
      <c r="K120" s="6" t="s">
        <v>552</v>
      </c>
      <c r="L120" s="13">
        <f t="shared" si="6"/>
        <v>4</v>
      </c>
      <c r="M120" s="46">
        <v>0</v>
      </c>
      <c r="N120" s="13">
        <f t="shared" si="7"/>
        <v>0</v>
      </c>
      <c r="O120" s="6"/>
      <c r="P120" s="1"/>
    </row>
    <row r="121" spans="1:16" s="10" customFormat="1" ht="30" x14ac:dyDescent="0.25">
      <c r="A121" s="7" t="s">
        <v>298</v>
      </c>
      <c r="B121" s="9" t="s">
        <v>315</v>
      </c>
      <c r="C121" s="9" t="s">
        <v>310</v>
      </c>
      <c r="D121" s="7" t="s">
        <v>143</v>
      </c>
      <c r="E121" s="8" t="s">
        <v>138</v>
      </c>
      <c r="F121" s="7" t="s">
        <v>1222</v>
      </c>
      <c r="G121" s="7" t="s">
        <v>1182</v>
      </c>
      <c r="H121" s="9" t="s">
        <v>315</v>
      </c>
      <c r="I121" s="9" t="s">
        <v>1135</v>
      </c>
      <c r="J121" s="7"/>
      <c r="K121" s="7" t="s">
        <v>552</v>
      </c>
      <c r="L121" s="15">
        <f t="shared" si="6"/>
        <v>4</v>
      </c>
      <c r="M121" s="47">
        <v>0</v>
      </c>
      <c r="N121" s="15">
        <f t="shared" si="7"/>
        <v>0</v>
      </c>
      <c r="O121" s="9" t="s">
        <v>1171</v>
      </c>
      <c r="P121" s="1"/>
    </row>
    <row r="122" spans="1:16" s="10" customFormat="1" ht="90" x14ac:dyDescent="0.25">
      <c r="A122" s="4" t="s">
        <v>275</v>
      </c>
      <c r="B122" s="6" t="s">
        <v>437</v>
      </c>
      <c r="C122" s="6" t="s">
        <v>438</v>
      </c>
      <c r="D122" s="4" t="s">
        <v>146</v>
      </c>
      <c r="E122" s="5" t="s">
        <v>138</v>
      </c>
      <c r="F122" s="4" t="s">
        <v>1222</v>
      </c>
      <c r="G122" s="4" t="s">
        <v>444</v>
      </c>
      <c r="H122" s="6" t="s">
        <v>416</v>
      </c>
      <c r="I122" s="6" t="s">
        <v>417</v>
      </c>
      <c r="J122" s="4" t="s">
        <v>380</v>
      </c>
      <c r="K122" s="6" t="s">
        <v>552</v>
      </c>
      <c r="L122" s="13">
        <f t="shared" si="6"/>
        <v>4</v>
      </c>
      <c r="M122" s="46">
        <v>0</v>
      </c>
      <c r="N122" s="13">
        <f t="shared" si="7"/>
        <v>0</v>
      </c>
      <c r="O122" s="6"/>
      <c r="P122" s="1"/>
    </row>
    <row r="123" spans="1:16" s="10" customFormat="1" ht="30" x14ac:dyDescent="0.25">
      <c r="A123" s="7" t="s">
        <v>275</v>
      </c>
      <c r="B123" s="9" t="s">
        <v>275</v>
      </c>
      <c r="C123" s="9" t="s">
        <v>277</v>
      </c>
      <c r="D123" s="7" t="s">
        <v>276</v>
      </c>
      <c r="E123" s="8" t="s">
        <v>138</v>
      </c>
      <c r="F123" s="7" t="s">
        <v>1222</v>
      </c>
      <c r="G123" s="7" t="s">
        <v>905</v>
      </c>
      <c r="H123" s="9" t="s">
        <v>313</v>
      </c>
      <c r="I123" s="9" t="s">
        <v>903</v>
      </c>
      <c r="J123" s="7"/>
      <c r="K123" s="7" t="s">
        <v>552</v>
      </c>
      <c r="L123" s="15">
        <f t="shared" si="6"/>
        <v>4</v>
      </c>
      <c r="M123" s="47">
        <v>0</v>
      </c>
      <c r="N123" s="15">
        <f t="shared" si="7"/>
        <v>0</v>
      </c>
      <c r="O123" s="9"/>
      <c r="P123" s="1"/>
    </row>
    <row r="124" spans="1:16" s="10" customFormat="1" ht="30" x14ac:dyDescent="0.25">
      <c r="A124" s="4" t="s">
        <v>275</v>
      </c>
      <c r="B124" s="6" t="s">
        <v>275</v>
      </c>
      <c r="C124" s="6" t="s">
        <v>277</v>
      </c>
      <c r="D124" s="4" t="s">
        <v>276</v>
      </c>
      <c r="E124" s="5" t="s">
        <v>138</v>
      </c>
      <c r="F124" s="4" t="s">
        <v>1222</v>
      </c>
      <c r="G124" s="4" t="s">
        <v>906</v>
      </c>
      <c r="H124" s="6" t="s">
        <v>314</v>
      </c>
      <c r="I124" s="6" t="s">
        <v>904</v>
      </c>
      <c r="J124" s="4"/>
      <c r="K124" s="6" t="s">
        <v>552</v>
      </c>
      <c r="L124" s="13">
        <f t="shared" si="6"/>
        <v>4</v>
      </c>
      <c r="M124" s="46">
        <v>0</v>
      </c>
      <c r="N124" s="13">
        <f t="shared" si="7"/>
        <v>0</v>
      </c>
      <c r="O124" s="6"/>
      <c r="P124" s="1"/>
    </row>
    <row r="125" spans="1:16" s="10" customFormat="1" ht="45" x14ac:dyDescent="0.25">
      <c r="A125" s="7" t="s">
        <v>436</v>
      </c>
      <c r="B125" s="9" t="s">
        <v>437</v>
      </c>
      <c r="C125" s="9" t="s">
        <v>438</v>
      </c>
      <c r="D125" s="7" t="s">
        <v>146</v>
      </c>
      <c r="E125" s="8" t="s">
        <v>138</v>
      </c>
      <c r="F125" s="7" t="s">
        <v>1222</v>
      </c>
      <c r="G125" s="7" t="s">
        <v>446</v>
      </c>
      <c r="H125" s="9" t="s">
        <v>424</v>
      </c>
      <c r="I125" s="9" t="s">
        <v>908</v>
      </c>
      <c r="J125" s="7" t="s">
        <v>422</v>
      </c>
      <c r="K125" s="7" t="s">
        <v>551</v>
      </c>
      <c r="L125" s="15">
        <f t="shared" si="6"/>
        <v>3</v>
      </c>
      <c r="M125" s="47">
        <v>0</v>
      </c>
      <c r="N125" s="15">
        <f t="shared" si="7"/>
        <v>0</v>
      </c>
      <c r="O125" s="9"/>
      <c r="P125" s="1"/>
    </row>
    <row r="126" spans="1:16" s="10" customFormat="1" ht="30" x14ac:dyDescent="0.25">
      <c r="A126" s="4" t="s">
        <v>436</v>
      </c>
      <c r="B126" s="6" t="s">
        <v>437</v>
      </c>
      <c r="C126" s="6" t="s">
        <v>438</v>
      </c>
      <c r="D126" s="4" t="s">
        <v>146</v>
      </c>
      <c r="E126" s="5" t="s">
        <v>138</v>
      </c>
      <c r="F126" s="4" t="s">
        <v>1222</v>
      </c>
      <c r="G126" s="4" t="s">
        <v>447</v>
      </c>
      <c r="H126" s="6" t="s">
        <v>261</v>
      </c>
      <c r="I126" s="6" t="s">
        <v>909</v>
      </c>
      <c r="J126" s="4" t="s">
        <v>404</v>
      </c>
      <c r="K126" s="6" t="s">
        <v>551</v>
      </c>
      <c r="L126" s="13">
        <f t="shared" si="6"/>
        <v>3</v>
      </c>
      <c r="M126" s="46">
        <v>0</v>
      </c>
      <c r="N126" s="13">
        <f t="shared" si="7"/>
        <v>0</v>
      </c>
      <c r="O126" s="6"/>
      <c r="P126" s="1"/>
    </row>
    <row r="127" spans="1:16" ht="45" x14ac:dyDescent="0.25">
      <c r="A127" s="7" t="s">
        <v>436</v>
      </c>
      <c r="B127" s="9" t="s">
        <v>437</v>
      </c>
      <c r="C127" s="9" t="s">
        <v>438</v>
      </c>
      <c r="D127" s="7" t="s">
        <v>146</v>
      </c>
      <c r="E127" s="8" t="s">
        <v>138</v>
      </c>
      <c r="F127" s="7" t="s">
        <v>1222</v>
      </c>
      <c r="G127" s="7" t="s">
        <v>448</v>
      </c>
      <c r="H127" s="9" t="s">
        <v>413</v>
      </c>
      <c r="I127" s="9" t="s">
        <v>911</v>
      </c>
      <c r="J127" s="7" t="s">
        <v>146</v>
      </c>
      <c r="K127" s="7" t="s">
        <v>552</v>
      </c>
      <c r="L127" s="15">
        <f t="shared" si="6"/>
        <v>4</v>
      </c>
      <c r="M127" s="47">
        <v>0</v>
      </c>
      <c r="N127" s="15">
        <f t="shared" si="7"/>
        <v>0</v>
      </c>
      <c r="O127" s="9"/>
      <c r="P127" s="1"/>
    </row>
    <row r="128" spans="1:16" ht="45" x14ac:dyDescent="0.25">
      <c r="A128" s="4" t="s">
        <v>436</v>
      </c>
      <c r="B128" s="6" t="s">
        <v>437</v>
      </c>
      <c r="C128" s="6" t="s">
        <v>438</v>
      </c>
      <c r="D128" s="4" t="s">
        <v>146</v>
      </c>
      <c r="E128" s="5" t="s">
        <v>138</v>
      </c>
      <c r="F128" s="4" t="s">
        <v>1222</v>
      </c>
      <c r="G128" s="4" t="s">
        <v>449</v>
      </c>
      <c r="H128" s="6" t="s">
        <v>414</v>
      </c>
      <c r="I128" s="6" t="s">
        <v>912</v>
      </c>
      <c r="J128" s="4" t="s">
        <v>378</v>
      </c>
      <c r="K128" s="6" t="s">
        <v>552</v>
      </c>
      <c r="L128" s="13">
        <f t="shared" si="6"/>
        <v>4</v>
      </c>
      <c r="M128" s="46">
        <v>0</v>
      </c>
      <c r="N128" s="13">
        <f t="shared" si="7"/>
        <v>0</v>
      </c>
      <c r="O128" s="6"/>
      <c r="P128" s="1"/>
    </row>
    <row r="129" spans="1:16" ht="45" x14ac:dyDescent="0.25">
      <c r="A129" s="7" t="s">
        <v>436</v>
      </c>
      <c r="B129" s="9" t="s">
        <v>437</v>
      </c>
      <c r="C129" s="9" t="s">
        <v>438</v>
      </c>
      <c r="D129" s="7" t="s">
        <v>146</v>
      </c>
      <c r="E129" s="8" t="s">
        <v>138</v>
      </c>
      <c r="F129" s="7" t="s">
        <v>1222</v>
      </c>
      <c r="G129" s="7" t="s">
        <v>450</v>
      </c>
      <c r="H129" s="9" t="s">
        <v>415</v>
      </c>
      <c r="I129" s="9" t="s">
        <v>917</v>
      </c>
      <c r="J129" s="7"/>
      <c r="K129" s="7" t="s">
        <v>552</v>
      </c>
      <c r="L129" s="15">
        <f t="shared" si="6"/>
        <v>4</v>
      </c>
      <c r="M129" s="47">
        <v>0</v>
      </c>
      <c r="N129" s="15">
        <f t="shared" si="7"/>
        <v>0</v>
      </c>
      <c r="O129" s="9"/>
      <c r="P129" s="1"/>
    </row>
    <row r="130" spans="1:16" x14ac:dyDescent="0.25">
      <c r="N130" s="11">
        <f>SUM(N5:N129)</f>
        <v>0</v>
      </c>
    </row>
    <row r="131" spans="1:16" x14ac:dyDescent="0.25">
      <c r="B131" s="1"/>
      <c r="L131" s="1"/>
      <c r="M131" s="1"/>
      <c r="N131" s="1"/>
      <c r="O131" s="1"/>
    </row>
    <row r="132" spans="1:16" x14ac:dyDescent="0.25">
      <c r="I132" s="20"/>
    </row>
    <row r="133" spans="1:16" x14ac:dyDescent="0.25">
      <c r="I133" s="20"/>
    </row>
    <row r="134" spans="1:16" x14ac:dyDescent="0.25">
      <c r="I134" s="20"/>
    </row>
  </sheetData>
  <sheetProtection algorithmName="SHA-512" hashValue="cIIwV+dD924aqXXcoF3ZT3tpfQVLlvSltLs7FJ0wWF/nS8g8pAc3jvMaaUQ+jJjAm37r2Ch9oHYHNa6BOc0mSw==" saltValue="2BXqjX4D7YNovki6J7IQ3g==" spinCount="100000" sheet="1" objects="1" scenarios="1"/>
  <autoFilter ref="A4:N129"/>
  <sortState ref="A5:O129">
    <sortCondition ref="A5:A129"/>
    <sortCondition ref="G5:G129"/>
  </sortState>
  <dataValidations disablePrompts="1" count="2">
    <dataValidation type="list" allowBlank="1" showInputMessage="1" showErrorMessage="1" sqref="M5:M129">
      <formula1>"3,2,1,0"</formula1>
    </dataValidation>
    <dataValidation type="list" allowBlank="1" showInputMessage="1" showErrorMessage="1" sqref="K5:K129">
      <formula1>"Must-Have, Should-Have, Could-Have, Would-Have"</formula1>
    </dataValidation>
  </dataValidations>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37"/>
  <sheetViews>
    <sheetView zoomScaleNormal="100" workbookViewId="0">
      <pane ySplit="4" topLeftCell="A5" activePane="bottomLeft" state="frozen"/>
      <selection activeCell="A5" sqref="A5"/>
      <selection pane="bottomLeft" activeCell="A5" sqref="A5"/>
    </sheetView>
  </sheetViews>
  <sheetFormatPr defaultRowHeight="15" x14ac:dyDescent="0.25"/>
  <cols>
    <col min="1" max="1" width="17.7109375" style="1" customWidth="1"/>
    <col min="2" max="2" width="25.7109375" style="22" hidden="1" customWidth="1"/>
    <col min="3" max="5" width="10.7109375" style="1" customWidth="1"/>
    <col min="6" max="6" width="6.7109375" style="1" hidden="1" customWidth="1"/>
    <col min="7" max="7" width="10.7109375" style="1" customWidth="1"/>
    <col min="8" max="8" width="20.7109375" style="1" customWidth="1"/>
    <col min="9" max="9" width="52.7109375" style="1" customWidth="1"/>
    <col min="10" max="10" width="15.7109375" style="1" hidden="1" customWidth="1"/>
    <col min="11" max="11" width="12.7109375" style="1" customWidth="1"/>
    <col min="12" max="12" width="12.7109375" style="11" customWidth="1"/>
    <col min="13" max="13" width="13.7109375" style="11" customWidth="1"/>
    <col min="14" max="14" width="12.7109375" style="11" customWidth="1"/>
    <col min="15" max="15" width="50.7109375" style="1" customWidth="1"/>
    <col min="16" max="16384" width="9.140625" style="1"/>
  </cols>
  <sheetData>
    <row r="1" spans="1:16" ht="26.25" x14ac:dyDescent="0.4">
      <c r="A1" s="16" t="s">
        <v>127</v>
      </c>
      <c r="B1" s="21"/>
      <c r="C1" s="17"/>
      <c r="D1" s="17"/>
      <c r="E1" s="18"/>
      <c r="F1" s="18"/>
      <c r="G1" s="17"/>
      <c r="H1" s="17"/>
      <c r="I1" s="18"/>
      <c r="J1" s="17"/>
      <c r="K1" s="17"/>
      <c r="L1" s="19"/>
      <c r="M1" s="19"/>
      <c r="N1" s="19"/>
      <c r="O1" s="17"/>
    </row>
    <row r="2" spans="1:16" ht="26.25" x14ac:dyDescent="0.4">
      <c r="A2" s="16" t="s">
        <v>918</v>
      </c>
      <c r="B2" s="21"/>
      <c r="C2" s="17"/>
      <c r="D2" s="17"/>
      <c r="E2" s="18"/>
      <c r="F2" s="18"/>
      <c r="G2" s="17"/>
      <c r="H2" s="17"/>
      <c r="I2" s="17"/>
      <c r="J2" s="17"/>
      <c r="K2" s="17"/>
      <c r="L2" s="19"/>
      <c r="M2" s="19"/>
      <c r="N2" s="19"/>
      <c r="O2" s="17"/>
    </row>
    <row r="4" spans="1:16" s="2" customFormat="1" ht="61.5" customHeight="1" x14ac:dyDescent="0.25">
      <c r="A4" s="3" t="s">
        <v>12</v>
      </c>
      <c r="B4" s="3" t="s">
        <v>132</v>
      </c>
      <c r="C4" s="3" t="s">
        <v>141</v>
      </c>
      <c r="D4" s="3" t="s">
        <v>144</v>
      </c>
      <c r="E4" s="3" t="s">
        <v>80</v>
      </c>
      <c r="F4" s="3" t="s">
        <v>1217</v>
      </c>
      <c r="G4" s="3" t="s">
        <v>13</v>
      </c>
      <c r="H4" s="3" t="s">
        <v>117</v>
      </c>
      <c r="I4" s="3" t="s">
        <v>216</v>
      </c>
      <c r="J4" s="3" t="s">
        <v>278</v>
      </c>
      <c r="K4" s="3" t="s">
        <v>120</v>
      </c>
      <c r="L4" s="12" t="s">
        <v>556</v>
      </c>
      <c r="M4" s="45" t="s">
        <v>554</v>
      </c>
      <c r="N4" s="12" t="s">
        <v>555</v>
      </c>
      <c r="O4" s="3" t="s">
        <v>557</v>
      </c>
    </row>
    <row r="5" spans="1:16" s="10" customFormat="1" ht="75" x14ac:dyDescent="0.25">
      <c r="A5" s="6" t="s">
        <v>629</v>
      </c>
      <c r="B5" s="6" t="s">
        <v>630</v>
      </c>
      <c r="C5" s="6" t="s">
        <v>561</v>
      </c>
      <c r="D5" s="4" t="s">
        <v>143</v>
      </c>
      <c r="E5" s="5" t="s">
        <v>138</v>
      </c>
      <c r="F5" s="4" t="s">
        <v>1225</v>
      </c>
      <c r="G5" s="4" t="s">
        <v>688</v>
      </c>
      <c r="H5" s="6" t="s">
        <v>630</v>
      </c>
      <c r="I5" s="6" t="s">
        <v>631</v>
      </c>
      <c r="J5" s="4"/>
      <c r="K5" s="6" t="s">
        <v>552</v>
      </c>
      <c r="L5" s="13">
        <f t="shared" ref="L5:L36" si="0">IF(K5="Would-Have",1,IF(K5="Could-Have",2,IF(K5="Should-Have",3,IF(K5="Must-Have",4,""))))</f>
        <v>4</v>
      </c>
      <c r="M5" s="46">
        <v>0</v>
      </c>
      <c r="N5" s="13">
        <f t="shared" ref="N5:N36" si="1">L5*M5</f>
        <v>0</v>
      </c>
      <c r="O5" s="48"/>
      <c r="P5" s="1"/>
    </row>
    <row r="6" spans="1:16" s="10" customFormat="1" ht="60" x14ac:dyDescent="0.25">
      <c r="A6" s="9" t="s">
        <v>629</v>
      </c>
      <c r="B6" s="9" t="s">
        <v>632</v>
      </c>
      <c r="C6" s="9" t="s">
        <v>561</v>
      </c>
      <c r="D6" s="7" t="s">
        <v>143</v>
      </c>
      <c r="E6" s="8" t="s">
        <v>138</v>
      </c>
      <c r="F6" s="7" t="s">
        <v>1225</v>
      </c>
      <c r="G6" s="7" t="s">
        <v>689</v>
      </c>
      <c r="H6" s="9" t="s">
        <v>632</v>
      </c>
      <c r="I6" s="9" t="s">
        <v>633</v>
      </c>
      <c r="J6" s="7"/>
      <c r="K6" s="7" t="s">
        <v>552</v>
      </c>
      <c r="L6" s="15">
        <f t="shared" si="0"/>
        <v>4</v>
      </c>
      <c r="M6" s="47">
        <v>0</v>
      </c>
      <c r="N6" s="15">
        <f t="shared" si="1"/>
        <v>0</v>
      </c>
      <c r="O6" s="50"/>
      <c r="P6" s="1"/>
    </row>
    <row r="7" spans="1:16" s="10" customFormat="1" ht="75" x14ac:dyDescent="0.25">
      <c r="A7" s="6" t="s">
        <v>634</v>
      </c>
      <c r="B7" s="6" t="s">
        <v>635</v>
      </c>
      <c r="C7" s="6" t="s">
        <v>561</v>
      </c>
      <c r="D7" s="4" t="s">
        <v>143</v>
      </c>
      <c r="E7" s="5" t="s">
        <v>138</v>
      </c>
      <c r="F7" s="4" t="s">
        <v>1225</v>
      </c>
      <c r="G7" s="4" t="s">
        <v>690</v>
      </c>
      <c r="H7" s="6" t="s">
        <v>635</v>
      </c>
      <c r="I7" s="6" t="s">
        <v>713</v>
      </c>
      <c r="J7" s="4"/>
      <c r="K7" s="6" t="s">
        <v>552</v>
      </c>
      <c r="L7" s="13">
        <f t="shared" si="0"/>
        <v>4</v>
      </c>
      <c r="M7" s="46">
        <v>0</v>
      </c>
      <c r="N7" s="13">
        <f t="shared" si="1"/>
        <v>0</v>
      </c>
      <c r="O7" s="48"/>
      <c r="P7" s="1"/>
    </row>
    <row r="8" spans="1:16" s="10" customFormat="1" ht="105" x14ac:dyDescent="0.25">
      <c r="A8" s="9" t="s">
        <v>636</v>
      </c>
      <c r="B8" s="9" t="s">
        <v>641</v>
      </c>
      <c r="C8" s="9" t="s">
        <v>561</v>
      </c>
      <c r="D8" s="7" t="s">
        <v>143</v>
      </c>
      <c r="E8" s="8" t="s">
        <v>138</v>
      </c>
      <c r="F8" s="7" t="s">
        <v>1225</v>
      </c>
      <c r="G8" s="7" t="s">
        <v>693</v>
      </c>
      <c r="H8" s="9" t="s">
        <v>641</v>
      </c>
      <c r="I8" s="9" t="s">
        <v>642</v>
      </c>
      <c r="J8" s="7"/>
      <c r="K8" s="7" t="s">
        <v>552</v>
      </c>
      <c r="L8" s="15">
        <f t="shared" si="0"/>
        <v>4</v>
      </c>
      <c r="M8" s="47">
        <v>0</v>
      </c>
      <c r="N8" s="15">
        <f t="shared" si="1"/>
        <v>0</v>
      </c>
      <c r="O8" s="50"/>
      <c r="P8" s="1"/>
    </row>
    <row r="9" spans="1:16" s="10" customFormat="1" ht="90" x14ac:dyDescent="0.25">
      <c r="A9" s="6" t="s">
        <v>636</v>
      </c>
      <c r="B9" s="6" t="s">
        <v>640</v>
      </c>
      <c r="C9" s="6" t="s">
        <v>561</v>
      </c>
      <c r="D9" s="4" t="s">
        <v>143</v>
      </c>
      <c r="E9" s="5" t="s">
        <v>138</v>
      </c>
      <c r="F9" s="4" t="s">
        <v>1225</v>
      </c>
      <c r="G9" s="4" t="s">
        <v>694</v>
      </c>
      <c r="H9" s="6" t="s">
        <v>640</v>
      </c>
      <c r="I9" s="6" t="s">
        <v>1040</v>
      </c>
      <c r="J9" s="4"/>
      <c r="K9" s="6" t="s">
        <v>552</v>
      </c>
      <c r="L9" s="13">
        <f t="shared" si="0"/>
        <v>4</v>
      </c>
      <c r="M9" s="46">
        <v>0</v>
      </c>
      <c r="N9" s="13">
        <f t="shared" si="1"/>
        <v>0</v>
      </c>
      <c r="O9" s="48"/>
      <c r="P9" s="1"/>
    </row>
    <row r="10" spans="1:16" s="10" customFormat="1" ht="60" x14ac:dyDescent="0.25">
      <c r="A10" s="9" t="s">
        <v>636</v>
      </c>
      <c r="B10" s="9" t="s">
        <v>643</v>
      </c>
      <c r="C10" s="9" t="s">
        <v>561</v>
      </c>
      <c r="D10" s="7" t="s">
        <v>143</v>
      </c>
      <c r="E10" s="8" t="s">
        <v>138</v>
      </c>
      <c r="F10" s="7" t="s">
        <v>1225</v>
      </c>
      <c r="G10" s="7" t="s">
        <v>695</v>
      </c>
      <c r="H10" s="9" t="s">
        <v>708</v>
      </c>
      <c r="I10" s="9" t="s">
        <v>707</v>
      </c>
      <c r="J10" s="7"/>
      <c r="K10" s="7" t="s">
        <v>552</v>
      </c>
      <c r="L10" s="15">
        <f t="shared" si="0"/>
        <v>4</v>
      </c>
      <c r="M10" s="47">
        <v>0</v>
      </c>
      <c r="N10" s="15">
        <f t="shared" si="1"/>
        <v>0</v>
      </c>
      <c r="O10" s="50"/>
      <c r="P10" s="1"/>
    </row>
    <row r="11" spans="1:16" s="10" customFormat="1" ht="135" x14ac:dyDescent="0.25">
      <c r="A11" s="6" t="s">
        <v>636</v>
      </c>
      <c r="B11" s="6" t="s">
        <v>558</v>
      </c>
      <c r="C11" s="6" t="s">
        <v>561</v>
      </c>
      <c r="D11" s="4" t="s">
        <v>143</v>
      </c>
      <c r="E11" s="5" t="s">
        <v>138</v>
      </c>
      <c r="F11" s="4" t="s">
        <v>1225</v>
      </c>
      <c r="G11" s="4" t="s">
        <v>696</v>
      </c>
      <c r="H11" s="6" t="s">
        <v>558</v>
      </c>
      <c r="I11" s="6" t="s">
        <v>644</v>
      </c>
      <c r="J11" s="4"/>
      <c r="K11" s="6" t="s">
        <v>552</v>
      </c>
      <c r="L11" s="13">
        <f t="shared" si="0"/>
        <v>4</v>
      </c>
      <c r="M11" s="46">
        <v>0</v>
      </c>
      <c r="N11" s="13">
        <f t="shared" si="1"/>
        <v>0</v>
      </c>
      <c r="O11" s="48"/>
      <c r="P11" s="1"/>
    </row>
    <row r="12" spans="1:16" s="10" customFormat="1" ht="60" x14ac:dyDescent="0.25">
      <c r="A12" s="9" t="s">
        <v>503</v>
      </c>
      <c r="B12" s="9" t="s">
        <v>503</v>
      </c>
      <c r="C12" s="9" t="s">
        <v>561</v>
      </c>
      <c r="D12" s="7" t="s">
        <v>143</v>
      </c>
      <c r="E12" s="8" t="s">
        <v>138</v>
      </c>
      <c r="F12" s="7" t="s">
        <v>1225</v>
      </c>
      <c r="G12" s="7" t="s">
        <v>1019</v>
      </c>
      <c r="H12" s="9" t="s">
        <v>503</v>
      </c>
      <c r="I12" s="9" t="s">
        <v>709</v>
      </c>
      <c r="J12" s="7"/>
      <c r="K12" s="7" t="s">
        <v>552</v>
      </c>
      <c r="L12" s="15">
        <f t="shared" si="0"/>
        <v>4</v>
      </c>
      <c r="M12" s="47">
        <v>0</v>
      </c>
      <c r="N12" s="15">
        <f t="shared" si="1"/>
        <v>0</v>
      </c>
      <c r="O12" s="50"/>
      <c r="P12" s="1"/>
    </row>
    <row r="13" spans="1:16" s="10" customFormat="1" ht="105" x14ac:dyDescent="0.25">
      <c r="A13" s="6" t="s">
        <v>125</v>
      </c>
      <c r="B13" s="6" t="s">
        <v>645</v>
      </c>
      <c r="C13" s="6" t="s">
        <v>561</v>
      </c>
      <c r="D13" s="4" t="s">
        <v>143</v>
      </c>
      <c r="E13" s="5" t="s">
        <v>138</v>
      </c>
      <c r="F13" s="4" t="s">
        <v>1225</v>
      </c>
      <c r="G13" s="4" t="s">
        <v>697</v>
      </c>
      <c r="H13" s="6" t="s">
        <v>645</v>
      </c>
      <c r="I13" s="6" t="s">
        <v>710</v>
      </c>
      <c r="J13" s="4"/>
      <c r="K13" s="6" t="s">
        <v>552</v>
      </c>
      <c r="L13" s="13">
        <f t="shared" si="0"/>
        <v>4</v>
      </c>
      <c r="M13" s="46">
        <v>0</v>
      </c>
      <c r="N13" s="13">
        <f t="shared" si="1"/>
        <v>0</v>
      </c>
      <c r="O13" s="48"/>
      <c r="P13" s="1"/>
    </row>
    <row r="14" spans="1:16" s="10" customFormat="1" ht="75" x14ac:dyDescent="0.25">
      <c r="A14" s="9" t="s">
        <v>558</v>
      </c>
      <c r="B14" s="9" t="s">
        <v>647</v>
      </c>
      <c r="C14" s="9" t="s">
        <v>561</v>
      </c>
      <c r="D14" s="7" t="s">
        <v>143</v>
      </c>
      <c r="E14" s="8" t="s">
        <v>138</v>
      </c>
      <c r="F14" s="7" t="s">
        <v>1225</v>
      </c>
      <c r="G14" s="7" t="s">
        <v>699</v>
      </c>
      <c r="H14" s="9" t="s">
        <v>647</v>
      </c>
      <c r="I14" s="9" t="s">
        <v>648</v>
      </c>
      <c r="J14" s="7"/>
      <c r="K14" s="7" t="s">
        <v>552</v>
      </c>
      <c r="L14" s="15">
        <f t="shared" si="0"/>
        <v>4</v>
      </c>
      <c r="M14" s="47">
        <v>0</v>
      </c>
      <c r="N14" s="15">
        <f t="shared" si="1"/>
        <v>0</v>
      </c>
      <c r="O14" s="50"/>
      <c r="P14" s="1"/>
    </row>
    <row r="15" spans="1:16" s="10" customFormat="1" ht="45" x14ac:dyDescent="0.25">
      <c r="A15" s="6" t="s">
        <v>558</v>
      </c>
      <c r="B15" s="6" t="s">
        <v>649</v>
      </c>
      <c r="C15" s="6" t="s">
        <v>561</v>
      </c>
      <c r="D15" s="4" t="s">
        <v>143</v>
      </c>
      <c r="E15" s="5" t="s">
        <v>138</v>
      </c>
      <c r="F15" s="4" t="s">
        <v>1225</v>
      </c>
      <c r="G15" s="4" t="s">
        <v>700</v>
      </c>
      <c r="H15" s="6" t="s">
        <v>649</v>
      </c>
      <c r="I15" s="6" t="s">
        <v>716</v>
      </c>
      <c r="J15" s="4"/>
      <c r="K15" s="6" t="s">
        <v>552</v>
      </c>
      <c r="L15" s="13">
        <f t="shared" si="0"/>
        <v>4</v>
      </c>
      <c r="M15" s="46">
        <v>0</v>
      </c>
      <c r="N15" s="13">
        <f t="shared" si="1"/>
        <v>0</v>
      </c>
      <c r="O15" s="48"/>
      <c r="P15" s="1"/>
    </row>
    <row r="16" spans="1:16" s="10" customFormat="1" ht="45" x14ac:dyDescent="0.25">
      <c r="A16" s="9" t="s">
        <v>558</v>
      </c>
      <c r="B16" s="9" t="s">
        <v>650</v>
      </c>
      <c r="C16" s="9" t="s">
        <v>561</v>
      </c>
      <c r="D16" s="7" t="s">
        <v>143</v>
      </c>
      <c r="E16" s="8" t="s">
        <v>138</v>
      </c>
      <c r="F16" s="7" t="s">
        <v>1225</v>
      </c>
      <c r="G16" s="7" t="s">
        <v>701</v>
      </c>
      <c r="H16" s="9" t="s">
        <v>650</v>
      </c>
      <c r="I16" s="9" t="s">
        <v>651</v>
      </c>
      <c r="J16" s="7"/>
      <c r="K16" s="7" t="s">
        <v>552</v>
      </c>
      <c r="L16" s="15">
        <f t="shared" si="0"/>
        <v>4</v>
      </c>
      <c r="M16" s="47">
        <v>0</v>
      </c>
      <c r="N16" s="15">
        <f t="shared" si="1"/>
        <v>0</v>
      </c>
      <c r="O16" s="50"/>
      <c r="P16" s="1"/>
    </row>
    <row r="17" spans="1:16" s="10" customFormat="1" ht="75" x14ac:dyDescent="0.25">
      <c r="A17" s="6" t="s">
        <v>652</v>
      </c>
      <c r="B17" s="6" t="s">
        <v>122</v>
      </c>
      <c r="C17" s="6" t="s">
        <v>561</v>
      </c>
      <c r="D17" s="4" t="s">
        <v>143</v>
      </c>
      <c r="E17" s="5" t="s">
        <v>138</v>
      </c>
      <c r="F17" s="4" t="s">
        <v>1225</v>
      </c>
      <c r="G17" s="4" t="s">
        <v>702</v>
      </c>
      <c r="H17" s="6" t="s">
        <v>122</v>
      </c>
      <c r="I17" s="6" t="s">
        <v>653</v>
      </c>
      <c r="J17" s="4"/>
      <c r="K17" s="6" t="s">
        <v>552</v>
      </c>
      <c r="L17" s="13">
        <f t="shared" si="0"/>
        <v>4</v>
      </c>
      <c r="M17" s="46">
        <v>0</v>
      </c>
      <c r="N17" s="13">
        <f t="shared" si="1"/>
        <v>0</v>
      </c>
      <c r="O17" s="48"/>
      <c r="P17" s="1"/>
    </row>
    <row r="18" spans="1:16" s="10" customFormat="1" ht="409.5" x14ac:dyDescent="0.25">
      <c r="A18" s="9" t="s">
        <v>652</v>
      </c>
      <c r="B18" s="9" t="s">
        <v>654</v>
      </c>
      <c r="C18" s="9" t="s">
        <v>561</v>
      </c>
      <c r="D18" s="7" t="s">
        <v>143</v>
      </c>
      <c r="E18" s="8" t="s">
        <v>138</v>
      </c>
      <c r="F18" s="7" t="s">
        <v>1225</v>
      </c>
      <c r="G18" s="7" t="s">
        <v>703</v>
      </c>
      <c r="H18" s="9" t="s">
        <v>654</v>
      </c>
      <c r="I18" s="9" t="s">
        <v>1163</v>
      </c>
      <c r="J18" s="7"/>
      <c r="K18" s="7" t="s">
        <v>552</v>
      </c>
      <c r="L18" s="15">
        <f t="shared" si="0"/>
        <v>4</v>
      </c>
      <c r="M18" s="47">
        <v>0</v>
      </c>
      <c r="N18" s="15">
        <f t="shared" si="1"/>
        <v>0</v>
      </c>
      <c r="O18" s="50"/>
      <c r="P18" s="1"/>
    </row>
    <row r="19" spans="1:16" s="10" customFormat="1" ht="90" x14ac:dyDescent="0.25">
      <c r="A19" s="6" t="s">
        <v>655</v>
      </c>
      <c r="B19" s="6" t="s">
        <v>656</v>
      </c>
      <c r="C19" s="6" t="s">
        <v>561</v>
      </c>
      <c r="D19" s="4" t="s">
        <v>143</v>
      </c>
      <c r="E19" s="5" t="s">
        <v>138</v>
      </c>
      <c r="F19" s="4" t="s">
        <v>1225</v>
      </c>
      <c r="G19" s="4" t="s">
        <v>704</v>
      </c>
      <c r="H19" s="6" t="s">
        <v>656</v>
      </c>
      <c r="I19" s="6" t="s">
        <v>717</v>
      </c>
      <c r="J19" s="4"/>
      <c r="K19" s="6" t="s">
        <v>552</v>
      </c>
      <c r="L19" s="13">
        <f t="shared" si="0"/>
        <v>4</v>
      </c>
      <c r="M19" s="46">
        <v>0</v>
      </c>
      <c r="N19" s="13">
        <f t="shared" si="1"/>
        <v>0</v>
      </c>
      <c r="O19" s="48" t="s">
        <v>1049</v>
      </c>
      <c r="P19" s="1"/>
    </row>
    <row r="20" spans="1:16" s="10" customFormat="1" ht="75" x14ac:dyDescent="0.25">
      <c r="A20" s="9" t="s">
        <v>126</v>
      </c>
      <c r="B20" s="9" t="s">
        <v>658</v>
      </c>
      <c r="C20" s="9" t="s">
        <v>561</v>
      </c>
      <c r="D20" s="7" t="s">
        <v>143</v>
      </c>
      <c r="E20" s="8" t="s">
        <v>138</v>
      </c>
      <c r="F20" s="7" t="s">
        <v>1225</v>
      </c>
      <c r="G20" s="7" t="s">
        <v>706</v>
      </c>
      <c r="H20" s="9" t="s">
        <v>658</v>
      </c>
      <c r="I20" s="9" t="s">
        <v>719</v>
      </c>
      <c r="J20" s="7"/>
      <c r="K20" s="7" t="s">
        <v>552</v>
      </c>
      <c r="L20" s="15">
        <f t="shared" si="0"/>
        <v>4</v>
      </c>
      <c r="M20" s="47">
        <v>0</v>
      </c>
      <c r="N20" s="15">
        <f t="shared" si="1"/>
        <v>0</v>
      </c>
      <c r="O20" s="50" t="s">
        <v>1050</v>
      </c>
      <c r="P20" s="1"/>
    </row>
    <row r="21" spans="1:16" s="10" customFormat="1" ht="60" x14ac:dyDescent="0.25">
      <c r="A21" s="6" t="s">
        <v>126</v>
      </c>
      <c r="B21" s="6" t="s">
        <v>662</v>
      </c>
      <c r="C21" s="6" t="s">
        <v>561</v>
      </c>
      <c r="D21" s="4" t="s">
        <v>143</v>
      </c>
      <c r="E21" s="5" t="s">
        <v>138</v>
      </c>
      <c r="F21" s="4" t="s">
        <v>1225</v>
      </c>
      <c r="G21" s="4" t="s">
        <v>728</v>
      </c>
      <c r="H21" s="6" t="s">
        <v>662</v>
      </c>
      <c r="I21" s="6" t="s">
        <v>711</v>
      </c>
      <c r="J21" s="4"/>
      <c r="K21" s="6" t="s">
        <v>552</v>
      </c>
      <c r="L21" s="13">
        <f t="shared" si="0"/>
        <v>4</v>
      </c>
      <c r="M21" s="46">
        <v>0</v>
      </c>
      <c r="N21" s="13">
        <f t="shared" si="1"/>
        <v>0</v>
      </c>
      <c r="O21" s="48"/>
      <c r="P21" s="1"/>
    </row>
    <row r="22" spans="1:16" s="10" customFormat="1" ht="75" x14ac:dyDescent="0.25">
      <c r="A22" s="9" t="s">
        <v>663</v>
      </c>
      <c r="B22" s="9" t="s">
        <v>664</v>
      </c>
      <c r="C22" s="9" t="s">
        <v>561</v>
      </c>
      <c r="D22" s="7" t="s">
        <v>143</v>
      </c>
      <c r="E22" s="8" t="s">
        <v>138</v>
      </c>
      <c r="F22" s="7" t="s">
        <v>1225</v>
      </c>
      <c r="G22" s="7" t="s">
        <v>730</v>
      </c>
      <c r="H22" s="9" t="s">
        <v>664</v>
      </c>
      <c r="I22" s="9" t="s">
        <v>665</v>
      </c>
      <c r="J22" s="7"/>
      <c r="K22" s="7" t="s">
        <v>552</v>
      </c>
      <c r="L22" s="15">
        <f t="shared" si="0"/>
        <v>4</v>
      </c>
      <c r="M22" s="47">
        <v>0</v>
      </c>
      <c r="N22" s="15">
        <f t="shared" si="1"/>
        <v>0</v>
      </c>
      <c r="O22" s="50"/>
      <c r="P22" s="1"/>
    </row>
    <row r="23" spans="1:16" s="10" customFormat="1" ht="45" x14ac:dyDescent="0.25">
      <c r="A23" s="6" t="s">
        <v>666</v>
      </c>
      <c r="B23" s="6" t="s">
        <v>667</v>
      </c>
      <c r="C23" s="6" t="s">
        <v>561</v>
      </c>
      <c r="D23" s="4" t="s">
        <v>143</v>
      </c>
      <c r="E23" s="5" t="s">
        <v>138</v>
      </c>
      <c r="F23" s="4" t="s">
        <v>1225</v>
      </c>
      <c r="G23" s="4" t="s">
        <v>731</v>
      </c>
      <c r="H23" s="6" t="s">
        <v>667</v>
      </c>
      <c r="I23" s="6" t="s">
        <v>712</v>
      </c>
      <c r="J23" s="4"/>
      <c r="K23" s="6" t="s">
        <v>552</v>
      </c>
      <c r="L23" s="13">
        <f t="shared" si="0"/>
        <v>4</v>
      </c>
      <c r="M23" s="46">
        <v>0</v>
      </c>
      <c r="N23" s="13">
        <f t="shared" si="1"/>
        <v>0</v>
      </c>
      <c r="O23" s="48"/>
      <c r="P23" s="1"/>
    </row>
    <row r="24" spans="1:16" s="10" customFormat="1" ht="45" x14ac:dyDescent="0.25">
      <c r="A24" s="9" t="s">
        <v>666</v>
      </c>
      <c r="B24" s="9" t="s">
        <v>630</v>
      </c>
      <c r="C24" s="9" t="s">
        <v>561</v>
      </c>
      <c r="D24" s="7" t="s">
        <v>143</v>
      </c>
      <c r="E24" s="8" t="s">
        <v>138</v>
      </c>
      <c r="F24" s="7" t="s">
        <v>1225</v>
      </c>
      <c r="G24" s="7" t="s">
        <v>732</v>
      </c>
      <c r="H24" s="9" t="s">
        <v>630</v>
      </c>
      <c r="I24" s="9" t="s">
        <v>668</v>
      </c>
      <c r="J24" s="7"/>
      <c r="K24" s="7" t="s">
        <v>552</v>
      </c>
      <c r="L24" s="15">
        <f t="shared" si="0"/>
        <v>4</v>
      </c>
      <c r="M24" s="47">
        <v>0</v>
      </c>
      <c r="N24" s="15">
        <f t="shared" si="1"/>
        <v>0</v>
      </c>
      <c r="O24" s="50"/>
      <c r="P24" s="1"/>
    </row>
    <row r="25" spans="1:16" s="10" customFormat="1" ht="60" x14ac:dyDescent="0.25">
      <c r="A25" s="6" t="s">
        <v>666</v>
      </c>
      <c r="B25" s="6" t="s">
        <v>669</v>
      </c>
      <c r="C25" s="6" t="s">
        <v>561</v>
      </c>
      <c r="D25" s="4" t="s">
        <v>143</v>
      </c>
      <c r="E25" s="5" t="s">
        <v>138</v>
      </c>
      <c r="F25" s="4" t="s">
        <v>1225</v>
      </c>
      <c r="G25" s="4" t="s">
        <v>733</v>
      </c>
      <c r="H25" s="6" t="s">
        <v>669</v>
      </c>
      <c r="I25" s="6" t="s">
        <v>723</v>
      </c>
      <c r="J25" s="4"/>
      <c r="K25" s="6" t="s">
        <v>552</v>
      </c>
      <c r="L25" s="13">
        <f t="shared" si="0"/>
        <v>4</v>
      </c>
      <c r="M25" s="46">
        <v>0</v>
      </c>
      <c r="N25" s="13">
        <f t="shared" si="1"/>
        <v>0</v>
      </c>
      <c r="O25" s="48"/>
      <c r="P25" s="1"/>
    </row>
    <row r="26" spans="1:16" s="10" customFormat="1" ht="120" x14ac:dyDescent="0.25">
      <c r="A26" s="9" t="s">
        <v>666</v>
      </c>
      <c r="B26" s="9" t="s">
        <v>670</v>
      </c>
      <c r="C26" s="9" t="s">
        <v>561</v>
      </c>
      <c r="D26" s="7" t="s">
        <v>143</v>
      </c>
      <c r="E26" s="8" t="s">
        <v>138</v>
      </c>
      <c r="F26" s="7" t="s">
        <v>1225</v>
      </c>
      <c r="G26" s="7" t="s">
        <v>735</v>
      </c>
      <c r="H26" s="9" t="s">
        <v>670</v>
      </c>
      <c r="I26" s="9" t="s">
        <v>720</v>
      </c>
      <c r="J26" s="7"/>
      <c r="K26" s="7" t="s">
        <v>552</v>
      </c>
      <c r="L26" s="15">
        <f t="shared" si="0"/>
        <v>4</v>
      </c>
      <c r="M26" s="47">
        <v>0</v>
      </c>
      <c r="N26" s="15">
        <f t="shared" si="1"/>
        <v>0</v>
      </c>
      <c r="O26" s="50"/>
      <c r="P26" s="1"/>
    </row>
    <row r="27" spans="1:16" s="10" customFormat="1" ht="150" x14ac:dyDescent="0.25">
      <c r="A27" s="6" t="s">
        <v>666</v>
      </c>
      <c r="B27" s="6" t="s">
        <v>125</v>
      </c>
      <c r="C27" s="6" t="s">
        <v>561</v>
      </c>
      <c r="D27" s="4" t="s">
        <v>143</v>
      </c>
      <c r="E27" s="5" t="s">
        <v>138</v>
      </c>
      <c r="F27" s="4" t="s">
        <v>1225</v>
      </c>
      <c r="G27" s="4" t="s">
        <v>736</v>
      </c>
      <c r="H27" s="6" t="s">
        <v>125</v>
      </c>
      <c r="I27" s="6" t="s">
        <v>1041</v>
      </c>
      <c r="J27" s="4"/>
      <c r="K27" s="6" t="s">
        <v>552</v>
      </c>
      <c r="L27" s="13">
        <f t="shared" si="0"/>
        <v>4</v>
      </c>
      <c r="M27" s="46">
        <v>0</v>
      </c>
      <c r="N27" s="13">
        <f t="shared" si="1"/>
        <v>0</v>
      </c>
      <c r="O27" s="48" t="s">
        <v>1050</v>
      </c>
      <c r="P27" s="1"/>
    </row>
    <row r="28" spans="1:16" s="10" customFormat="1" ht="30" x14ac:dyDescent="0.25">
      <c r="A28" s="9" t="s">
        <v>666</v>
      </c>
      <c r="B28" s="9" t="s">
        <v>671</v>
      </c>
      <c r="C28" s="9" t="s">
        <v>561</v>
      </c>
      <c r="D28" s="7" t="s">
        <v>143</v>
      </c>
      <c r="E28" s="8" t="s">
        <v>138</v>
      </c>
      <c r="F28" s="7" t="s">
        <v>1225</v>
      </c>
      <c r="G28" s="7" t="s">
        <v>737</v>
      </c>
      <c r="H28" s="9" t="s">
        <v>671</v>
      </c>
      <c r="I28" s="9" t="s">
        <v>672</v>
      </c>
      <c r="J28" s="7"/>
      <c r="K28" s="7" t="s">
        <v>552</v>
      </c>
      <c r="L28" s="15">
        <f t="shared" si="0"/>
        <v>4</v>
      </c>
      <c r="M28" s="47">
        <v>0</v>
      </c>
      <c r="N28" s="15">
        <f t="shared" si="1"/>
        <v>0</v>
      </c>
      <c r="O28" s="50"/>
      <c r="P28" s="1"/>
    </row>
    <row r="29" spans="1:16" s="10" customFormat="1" ht="60" x14ac:dyDescent="0.25">
      <c r="A29" s="6" t="s">
        <v>666</v>
      </c>
      <c r="B29" s="6" t="s">
        <v>674</v>
      </c>
      <c r="C29" s="6" t="s">
        <v>561</v>
      </c>
      <c r="D29" s="4" t="s">
        <v>143</v>
      </c>
      <c r="E29" s="5" t="s">
        <v>138</v>
      </c>
      <c r="F29" s="4" t="s">
        <v>1225</v>
      </c>
      <c r="G29" s="4" t="s">
        <v>739</v>
      </c>
      <c r="H29" s="6" t="s">
        <v>674</v>
      </c>
      <c r="I29" s="6" t="s">
        <v>974</v>
      </c>
      <c r="J29" s="4"/>
      <c r="K29" s="6" t="s">
        <v>552</v>
      </c>
      <c r="L29" s="13">
        <f t="shared" si="0"/>
        <v>4</v>
      </c>
      <c r="M29" s="46">
        <v>0</v>
      </c>
      <c r="N29" s="13">
        <f t="shared" si="1"/>
        <v>0</v>
      </c>
      <c r="O29" s="48"/>
      <c r="P29" s="1"/>
    </row>
    <row r="30" spans="1:16" s="10" customFormat="1" ht="225" x14ac:dyDescent="0.25">
      <c r="A30" s="9" t="s">
        <v>666</v>
      </c>
      <c r="B30" s="9" t="s">
        <v>675</v>
      </c>
      <c r="C30" s="9" t="s">
        <v>561</v>
      </c>
      <c r="D30" s="7" t="s">
        <v>143</v>
      </c>
      <c r="E30" s="8" t="s">
        <v>138</v>
      </c>
      <c r="F30" s="7" t="s">
        <v>1225</v>
      </c>
      <c r="G30" s="7" t="s">
        <v>740</v>
      </c>
      <c r="H30" s="9" t="s">
        <v>675</v>
      </c>
      <c r="I30" s="9" t="s">
        <v>1176</v>
      </c>
      <c r="J30" s="7"/>
      <c r="K30" s="7" t="s">
        <v>552</v>
      </c>
      <c r="L30" s="15">
        <f t="shared" si="0"/>
        <v>4</v>
      </c>
      <c r="M30" s="47">
        <v>0</v>
      </c>
      <c r="N30" s="15">
        <f t="shared" si="1"/>
        <v>0</v>
      </c>
      <c r="O30" s="50"/>
      <c r="P30" s="1"/>
    </row>
    <row r="31" spans="1:16" s="10" customFormat="1" ht="45" x14ac:dyDescent="0.25">
      <c r="A31" s="6" t="s">
        <v>666</v>
      </c>
      <c r="B31" s="6" t="s">
        <v>678</v>
      </c>
      <c r="C31" s="6" t="s">
        <v>561</v>
      </c>
      <c r="D31" s="4" t="s">
        <v>143</v>
      </c>
      <c r="E31" s="5" t="s">
        <v>138</v>
      </c>
      <c r="F31" s="4" t="s">
        <v>1225</v>
      </c>
      <c r="G31" s="4" t="s">
        <v>742</v>
      </c>
      <c r="H31" s="6" t="s">
        <v>678</v>
      </c>
      <c r="I31" s="6" t="s">
        <v>721</v>
      </c>
      <c r="J31" s="4"/>
      <c r="K31" s="6" t="s">
        <v>552</v>
      </c>
      <c r="L31" s="13">
        <f t="shared" si="0"/>
        <v>4</v>
      </c>
      <c r="M31" s="46">
        <v>0</v>
      </c>
      <c r="N31" s="13">
        <f t="shared" si="1"/>
        <v>0</v>
      </c>
      <c r="O31" s="48"/>
      <c r="P31" s="1"/>
    </row>
    <row r="32" spans="1:16" s="10" customFormat="1" ht="75" x14ac:dyDescent="0.25">
      <c r="A32" s="9" t="s">
        <v>666</v>
      </c>
      <c r="B32" s="9" t="s">
        <v>682</v>
      </c>
      <c r="C32" s="9" t="s">
        <v>561</v>
      </c>
      <c r="D32" s="7" t="s">
        <v>143</v>
      </c>
      <c r="E32" s="8" t="s">
        <v>138</v>
      </c>
      <c r="F32" s="7" t="s">
        <v>1225</v>
      </c>
      <c r="G32" s="7" t="s">
        <v>1164</v>
      </c>
      <c r="H32" s="9" t="s">
        <v>682</v>
      </c>
      <c r="I32" s="9" t="s">
        <v>683</v>
      </c>
      <c r="J32" s="7"/>
      <c r="K32" s="7" t="s">
        <v>552</v>
      </c>
      <c r="L32" s="15">
        <f t="shared" si="0"/>
        <v>4</v>
      </c>
      <c r="M32" s="47">
        <v>0</v>
      </c>
      <c r="N32" s="15">
        <f t="shared" si="1"/>
        <v>0</v>
      </c>
      <c r="O32" s="50"/>
      <c r="P32" s="1"/>
    </row>
    <row r="33" spans="1:16" s="10" customFormat="1" ht="45" x14ac:dyDescent="0.25">
      <c r="A33" s="6" t="s">
        <v>666</v>
      </c>
      <c r="B33" s="6" t="s">
        <v>684</v>
      </c>
      <c r="C33" s="6" t="s">
        <v>561</v>
      </c>
      <c r="D33" s="4" t="s">
        <v>143</v>
      </c>
      <c r="E33" s="5" t="s">
        <v>138</v>
      </c>
      <c r="F33" s="4" t="s">
        <v>1225</v>
      </c>
      <c r="G33" s="4" t="s">
        <v>743</v>
      </c>
      <c r="H33" s="6" t="s">
        <v>684</v>
      </c>
      <c r="I33" s="6" t="s">
        <v>750</v>
      </c>
      <c r="J33" s="4"/>
      <c r="K33" s="6" t="s">
        <v>552</v>
      </c>
      <c r="L33" s="13">
        <f t="shared" si="0"/>
        <v>4</v>
      </c>
      <c r="M33" s="46">
        <v>0</v>
      </c>
      <c r="N33" s="13">
        <f t="shared" si="1"/>
        <v>0</v>
      </c>
      <c r="O33" s="48"/>
      <c r="P33" s="1"/>
    </row>
    <row r="34" spans="1:16" s="10" customFormat="1" ht="75" x14ac:dyDescent="0.25">
      <c r="A34" s="9" t="s">
        <v>685</v>
      </c>
      <c r="B34" s="9" t="s">
        <v>686</v>
      </c>
      <c r="C34" s="9" t="s">
        <v>561</v>
      </c>
      <c r="D34" s="7" t="s">
        <v>143</v>
      </c>
      <c r="E34" s="8" t="s">
        <v>138</v>
      </c>
      <c r="F34" s="7" t="s">
        <v>1225</v>
      </c>
      <c r="G34" s="7" t="s">
        <v>748</v>
      </c>
      <c r="H34" s="9" t="s">
        <v>686</v>
      </c>
      <c r="I34" s="9" t="s">
        <v>726</v>
      </c>
      <c r="J34" s="7"/>
      <c r="K34" s="7" t="s">
        <v>552</v>
      </c>
      <c r="L34" s="15">
        <f t="shared" si="0"/>
        <v>4</v>
      </c>
      <c r="M34" s="47">
        <v>0</v>
      </c>
      <c r="N34" s="15">
        <f t="shared" si="1"/>
        <v>0</v>
      </c>
      <c r="O34" s="50"/>
      <c r="P34" s="1"/>
    </row>
    <row r="35" spans="1:16" s="10" customFormat="1" ht="90" x14ac:dyDescent="0.25">
      <c r="A35" s="6" t="s">
        <v>685</v>
      </c>
      <c r="B35" s="6" t="s">
        <v>436</v>
      </c>
      <c r="C35" s="6" t="s">
        <v>561</v>
      </c>
      <c r="D35" s="4" t="s">
        <v>143</v>
      </c>
      <c r="E35" s="5" t="s">
        <v>138</v>
      </c>
      <c r="F35" s="4" t="s">
        <v>1225</v>
      </c>
      <c r="G35" s="4" t="s">
        <v>749</v>
      </c>
      <c r="H35" s="6" t="s">
        <v>436</v>
      </c>
      <c r="I35" s="6" t="s">
        <v>687</v>
      </c>
      <c r="J35" s="4"/>
      <c r="K35" s="6" t="s">
        <v>552</v>
      </c>
      <c r="L35" s="13">
        <f t="shared" si="0"/>
        <v>4</v>
      </c>
      <c r="M35" s="46">
        <v>0</v>
      </c>
      <c r="N35" s="13">
        <f t="shared" si="1"/>
        <v>0</v>
      </c>
      <c r="O35" s="48"/>
      <c r="P35" s="1"/>
    </row>
    <row r="36" spans="1:16" ht="45" x14ac:dyDescent="0.25">
      <c r="A36" s="9" t="s">
        <v>933</v>
      </c>
      <c r="B36" s="9" t="s">
        <v>1013</v>
      </c>
      <c r="C36" s="9" t="s">
        <v>977</v>
      </c>
      <c r="D36" s="7" t="s">
        <v>276</v>
      </c>
      <c r="E36" s="8" t="s">
        <v>138</v>
      </c>
      <c r="F36" s="7" t="s">
        <v>1225</v>
      </c>
      <c r="G36" s="7" t="s">
        <v>1035</v>
      </c>
      <c r="H36" s="9" t="s">
        <v>1013</v>
      </c>
      <c r="I36" s="9" t="s">
        <v>935</v>
      </c>
      <c r="J36" s="7"/>
      <c r="K36" s="7" t="s">
        <v>552</v>
      </c>
      <c r="L36" s="15">
        <f t="shared" si="0"/>
        <v>4</v>
      </c>
      <c r="M36" s="47">
        <v>0</v>
      </c>
      <c r="N36" s="15">
        <f t="shared" si="1"/>
        <v>0</v>
      </c>
      <c r="O36" s="50"/>
    </row>
    <row r="37" spans="1:16" x14ac:dyDescent="0.25">
      <c r="N37" s="11">
        <f>SUM(N5:N36)</f>
        <v>0</v>
      </c>
    </row>
  </sheetData>
  <sheetProtection algorithmName="SHA-512" hashValue="kZKlL23tJxrbjHVeLJDXftQrhYtkWkYCIWxFhe8jZJAZaTROGr2G75AwHnk591w7XOG3RoG2wSuYEQBPa8D6pQ==" saltValue="csdNV1D12bcK+5WN1MZVyQ==" spinCount="100000" sheet="1" objects="1" scenarios="1"/>
  <autoFilter ref="A4:O36"/>
  <dataValidations count="2">
    <dataValidation type="list" allowBlank="1" showInputMessage="1" showErrorMessage="1" sqref="K5:K36">
      <formula1>"Must-Have, Should-Have, Could-Have, Would-Have"</formula1>
    </dataValidation>
    <dataValidation type="list" allowBlank="1" showInputMessage="1" showErrorMessage="1" sqref="M5:M36">
      <formula1>"3,2,1,0"</formula1>
    </dataValidation>
  </dataValidations>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8"/>
  <sheetViews>
    <sheetView zoomScaleNormal="100" workbookViewId="0">
      <pane ySplit="4" topLeftCell="A5" activePane="bottomLeft" state="frozen"/>
      <selection activeCell="A5" sqref="A5"/>
      <selection pane="bottomLeft" activeCell="A5" sqref="A5"/>
    </sheetView>
  </sheetViews>
  <sheetFormatPr defaultRowHeight="15" x14ac:dyDescent="0.25"/>
  <cols>
    <col min="1" max="1" width="17.7109375" style="1" customWidth="1"/>
    <col min="2" max="2" width="25.7109375" style="22" hidden="1" customWidth="1"/>
    <col min="3" max="5" width="10.7109375" style="1" customWidth="1"/>
    <col min="6" max="6" width="6.7109375" style="1" hidden="1" customWidth="1"/>
    <col min="7" max="7" width="10.7109375" style="1" customWidth="1"/>
    <col min="8" max="8" width="20.7109375" style="1" customWidth="1"/>
    <col min="9" max="9" width="52.7109375" style="1" customWidth="1"/>
    <col min="10" max="10" width="15.7109375" style="1" hidden="1" customWidth="1"/>
    <col min="11" max="11" width="12.7109375" style="1" customWidth="1"/>
    <col min="12" max="12" width="12.7109375" style="11" customWidth="1"/>
    <col min="13" max="13" width="13.7109375" style="11" customWidth="1"/>
    <col min="14" max="14" width="12.7109375" style="11" customWidth="1"/>
    <col min="15" max="15" width="50.7109375" style="1" customWidth="1"/>
    <col min="16" max="16" width="6.7109375" style="33" hidden="1" customWidth="1"/>
    <col min="17" max="16384" width="9.140625" style="1"/>
  </cols>
  <sheetData>
    <row r="1" spans="1:17" ht="26.25" x14ac:dyDescent="0.4">
      <c r="A1" s="16" t="s">
        <v>127</v>
      </c>
      <c r="B1" s="21"/>
      <c r="C1" s="17"/>
      <c r="D1" s="17"/>
      <c r="E1" s="18"/>
      <c r="F1" s="18"/>
      <c r="G1" s="17"/>
      <c r="H1" s="17"/>
      <c r="I1" s="18"/>
      <c r="J1" s="17"/>
      <c r="K1" s="17"/>
      <c r="L1" s="19"/>
      <c r="M1" s="19"/>
      <c r="N1" s="19"/>
      <c r="O1" s="17"/>
      <c r="P1" s="29"/>
    </row>
    <row r="2" spans="1:17" ht="26.25" x14ac:dyDescent="0.4">
      <c r="A2" s="16" t="s">
        <v>921</v>
      </c>
      <c r="B2" s="21"/>
      <c r="C2" s="17"/>
      <c r="D2" s="17"/>
      <c r="E2" s="18"/>
      <c r="F2" s="18"/>
      <c r="G2" s="17"/>
      <c r="H2" s="17"/>
      <c r="I2" s="17"/>
      <c r="J2" s="17"/>
      <c r="K2" s="17"/>
      <c r="L2" s="19"/>
      <c r="M2" s="19"/>
      <c r="N2" s="19"/>
      <c r="O2" s="17"/>
      <c r="P2" s="29"/>
    </row>
    <row r="4" spans="1:17" s="2" customFormat="1" ht="61.5" customHeight="1" x14ac:dyDescent="0.25">
      <c r="A4" s="3" t="s">
        <v>12</v>
      </c>
      <c r="B4" s="3" t="s">
        <v>132</v>
      </c>
      <c r="C4" s="3" t="s">
        <v>141</v>
      </c>
      <c r="D4" s="3" t="s">
        <v>144</v>
      </c>
      <c r="E4" s="3" t="s">
        <v>80</v>
      </c>
      <c r="F4" s="3" t="s">
        <v>1217</v>
      </c>
      <c r="G4" s="3" t="s">
        <v>13</v>
      </c>
      <c r="H4" s="3" t="s">
        <v>117</v>
      </c>
      <c r="I4" s="3" t="s">
        <v>216</v>
      </c>
      <c r="J4" s="3" t="s">
        <v>278</v>
      </c>
      <c r="K4" s="3" t="s">
        <v>120</v>
      </c>
      <c r="L4" s="12" t="s">
        <v>556</v>
      </c>
      <c r="M4" s="45" t="s">
        <v>554</v>
      </c>
      <c r="N4" s="12" t="s">
        <v>555</v>
      </c>
      <c r="O4" s="3" t="s">
        <v>557</v>
      </c>
      <c r="P4" s="30" t="s">
        <v>1165</v>
      </c>
    </row>
    <row r="5" spans="1:17" s="10" customFormat="1" ht="75" x14ac:dyDescent="0.25">
      <c r="A5" s="6" t="s">
        <v>629</v>
      </c>
      <c r="B5" s="6" t="s">
        <v>630</v>
      </c>
      <c r="C5" s="6" t="s">
        <v>561</v>
      </c>
      <c r="D5" s="4" t="s">
        <v>143</v>
      </c>
      <c r="E5" s="5" t="s">
        <v>138</v>
      </c>
      <c r="F5" s="4" t="s">
        <v>1224</v>
      </c>
      <c r="G5" s="4" t="s">
        <v>688</v>
      </c>
      <c r="H5" s="6" t="s">
        <v>630</v>
      </c>
      <c r="I5" s="6" t="s">
        <v>631</v>
      </c>
      <c r="J5" s="4"/>
      <c r="K5" s="6" t="s">
        <v>552</v>
      </c>
      <c r="L5" s="13">
        <f t="shared" ref="L5:L67" si="0">IF(K5="Would-Have",1,IF(K5="Could-Have",2,IF(K5="Should-Have",3,IF(K5="Must-Have",4,""))))</f>
        <v>4</v>
      </c>
      <c r="M5" s="46">
        <v>0</v>
      </c>
      <c r="N5" s="13">
        <f t="shared" ref="N5:N67" si="1">L5*M5</f>
        <v>0</v>
      </c>
      <c r="O5" s="48"/>
      <c r="P5" s="31" t="str">
        <f>IF(ISERROR(VLOOKUP(G5,'3a. Non-Funct (On-Premises)'!$G$4:$O$36,1,FALSE))=TRUE,"","Y")</f>
        <v>Y</v>
      </c>
      <c r="Q5" s="1"/>
    </row>
    <row r="6" spans="1:17" s="10" customFormat="1" ht="60" x14ac:dyDescent="0.25">
      <c r="A6" s="9" t="s">
        <v>629</v>
      </c>
      <c r="B6" s="9" t="s">
        <v>632</v>
      </c>
      <c r="C6" s="9" t="s">
        <v>561</v>
      </c>
      <c r="D6" s="7" t="s">
        <v>143</v>
      </c>
      <c r="E6" s="8" t="s">
        <v>138</v>
      </c>
      <c r="F6" s="7" t="s">
        <v>1224</v>
      </c>
      <c r="G6" s="7" t="s">
        <v>689</v>
      </c>
      <c r="H6" s="9" t="s">
        <v>632</v>
      </c>
      <c r="I6" s="9" t="s">
        <v>633</v>
      </c>
      <c r="J6" s="7"/>
      <c r="K6" s="7" t="s">
        <v>552</v>
      </c>
      <c r="L6" s="15">
        <f t="shared" si="0"/>
        <v>4</v>
      </c>
      <c r="M6" s="47">
        <v>0</v>
      </c>
      <c r="N6" s="15">
        <f t="shared" si="1"/>
        <v>0</v>
      </c>
      <c r="O6" s="50"/>
      <c r="P6" s="32" t="str">
        <f>IF(ISERROR(VLOOKUP(G6,'3a. Non-Funct (On-Premises)'!$G$4:$O$36,1,FALSE))=TRUE,"","Y")</f>
        <v>Y</v>
      </c>
      <c r="Q6" s="1"/>
    </row>
    <row r="7" spans="1:17" s="10" customFormat="1" ht="75" x14ac:dyDescent="0.25">
      <c r="A7" s="6" t="s">
        <v>634</v>
      </c>
      <c r="B7" s="6" t="s">
        <v>635</v>
      </c>
      <c r="C7" s="6" t="s">
        <v>561</v>
      </c>
      <c r="D7" s="4" t="s">
        <v>143</v>
      </c>
      <c r="E7" s="5" t="s">
        <v>138</v>
      </c>
      <c r="F7" s="4" t="s">
        <v>1224</v>
      </c>
      <c r="G7" s="4" t="s">
        <v>690</v>
      </c>
      <c r="H7" s="6" t="s">
        <v>635</v>
      </c>
      <c r="I7" s="6" t="s">
        <v>713</v>
      </c>
      <c r="J7" s="4"/>
      <c r="K7" s="6" t="s">
        <v>552</v>
      </c>
      <c r="L7" s="13">
        <f t="shared" si="0"/>
        <v>4</v>
      </c>
      <c r="M7" s="46">
        <v>0</v>
      </c>
      <c r="N7" s="13">
        <f t="shared" si="1"/>
        <v>0</v>
      </c>
      <c r="O7" s="48"/>
      <c r="P7" s="31" t="str">
        <f>IF(ISERROR(VLOOKUP(G7,'3a. Non-Funct (On-Premises)'!$G$4:$O$36,1,FALSE))=TRUE,"","Y")</f>
        <v>Y</v>
      </c>
      <c r="Q7" s="1"/>
    </row>
    <row r="8" spans="1:17" s="10" customFormat="1" ht="105" x14ac:dyDescent="0.25">
      <c r="A8" s="9" t="s">
        <v>636</v>
      </c>
      <c r="B8" s="9" t="s">
        <v>637</v>
      </c>
      <c r="C8" s="9" t="s">
        <v>561</v>
      </c>
      <c r="D8" s="7" t="s">
        <v>143</v>
      </c>
      <c r="E8" s="8" t="s">
        <v>138</v>
      </c>
      <c r="F8" s="7" t="s">
        <v>1224</v>
      </c>
      <c r="G8" s="7" t="s">
        <v>691</v>
      </c>
      <c r="H8" s="9" t="s">
        <v>637</v>
      </c>
      <c r="I8" s="9" t="s">
        <v>638</v>
      </c>
      <c r="J8" s="7"/>
      <c r="K8" s="7" t="s">
        <v>552</v>
      </c>
      <c r="L8" s="15">
        <f t="shared" si="0"/>
        <v>4</v>
      </c>
      <c r="M8" s="47">
        <v>0</v>
      </c>
      <c r="N8" s="15">
        <f t="shared" si="1"/>
        <v>0</v>
      </c>
      <c r="O8" s="50"/>
      <c r="P8" s="32" t="str">
        <f>IF(ISERROR(VLOOKUP(G8,'3a. Non-Funct (On-Premises)'!$G$4:$O$36,1,FALSE))=TRUE,"","Y")</f>
        <v/>
      </c>
      <c r="Q8" s="1"/>
    </row>
    <row r="9" spans="1:17" s="10" customFormat="1" ht="60" x14ac:dyDescent="0.25">
      <c r="A9" s="6" t="s">
        <v>636</v>
      </c>
      <c r="B9" s="6" t="s">
        <v>637</v>
      </c>
      <c r="C9" s="6" t="s">
        <v>561</v>
      </c>
      <c r="D9" s="4" t="s">
        <v>143</v>
      </c>
      <c r="E9" s="5" t="s">
        <v>138</v>
      </c>
      <c r="F9" s="4" t="s">
        <v>1224</v>
      </c>
      <c r="G9" s="4" t="s">
        <v>692</v>
      </c>
      <c r="H9" s="6" t="s">
        <v>637</v>
      </c>
      <c r="I9" s="6" t="s">
        <v>639</v>
      </c>
      <c r="J9" s="4"/>
      <c r="K9" s="6" t="s">
        <v>552</v>
      </c>
      <c r="L9" s="13">
        <f t="shared" si="0"/>
        <v>4</v>
      </c>
      <c r="M9" s="46">
        <v>0</v>
      </c>
      <c r="N9" s="13">
        <f t="shared" si="1"/>
        <v>0</v>
      </c>
      <c r="O9" s="48"/>
      <c r="P9" s="31" t="str">
        <f>IF(ISERROR(VLOOKUP(G9,'3a. Non-Funct (On-Premises)'!$G$4:$O$36,1,FALSE))=TRUE,"","Y")</f>
        <v/>
      </c>
      <c r="Q9" s="1"/>
    </row>
    <row r="10" spans="1:17" s="10" customFormat="1" ht="105" x14ac:dyDescent="0.25">
      <c r="A10" s="9" t="s">
        <v>636</v>
      </c>
      <c r="B10" s="9" t="s">
        <v>641</v>
      </c>
      <c r="C10" s="9" t="s">
        <v>561</v>
      </c>
      <c r="D10" s="7" t="s">
        <v>143</v>
      </c>
      <c r="E10" s="8" t="s">
        <v>138</v>
      </c>
      <c r="F10" s="7" t="s">
        <v>1224</v>
      </c>
      <c r="G10" s="7" t="s">
        <v>693</v>
      </c>
      <c r="H10" s="9" t="s">
        <v>641</v>
      </c>
      <c r="I10" s="9" t="s">
        <v>642</v>
      </c>
      <c r="J10" s="7"/>
      <c r="K10" s="7" t="s">
        <v>552</v>
      </c>
      <c r="L10" s="15">
        <f t="shared" si="0"/>
        <v>4</v>
      </c>
      <c r="M10" s="47">
        <v>0</v>
      </c>
      <c r="N10" s="15">
        <f t="shared" si="1"/>
        <v>0</v>
      </c>
      <c r="O10" s="50"/>
      <c r="P10" s="32" t="str">
        <f>IF(ISERROR(VLOOKUP(G10,'3a. Non-Funct (On-Premises)'!$G$4:$O$36,1,FALSE))=TRUE,"","Y")</f>
        <v>Y</v>
      </c>
      <c r="Q10" s="1"/>
    </row>
    <row r="11" spans="1:17" s="10" customFormat="1" ht="90" x14ac:dyDescent="0.25">
      <c r="A11" s="6" t="s">
        <v>636</v>
      </c>
      <c r="B11" s="6" t="s">
        <v>640</v>
      </c>
      <c r="C11" s="6" t="s">
        <v>561</v>
      </c>
      <c r="D11" s="4" t="s">
        <v>143</v>
      </c>
      <c r="E11" s="5" t="s">
        <v>138</v>
      </c>
      <c r="F11" s="4" t="s">
        <v>1224</v>
      </c>
      <c r="G11" s="4" t="s">
        <v>694</v>
      </c>
      <c r="H11" s="6" t="s">
        <v>640</v>
      </c>
      <c r="I11" s="6" t="s">
        <v>1040</v>
      </c>
      <c r="J11" s="4"/>
      <c r="K11" s="6" t="s">
        <v>552</v>
      </c>
      <c r="L11" s="13">
        <f t="shared" si="0"/>
        <v>4</v>
      </c>
      <c r="M11" s="46">
        <v>0</v>
      </c>
      <c r="N11" s="13">
        <f t="shared" si="1"/>
        <v>0</v>
      </c>
      <c r="O11" s="48"/>
      <c r="P11" s="31" t="str">
        <f>IF(ISERROR(VLOOKUP(G11,'3a. Non-Funct (On-Premises)'!$G$4:$O$36,1,FALSE))=TRUE,"","Y")</f>
        <v>Y</v>
      </c>
      <c r="Q11" s="1"/>
    </row>
    <row r="12" spans="1:17" s="10" customFormat="1" ht="60" x14ac:dyDescent="0.25">
      <c r="A12" s="9" t="s">
        <v>636</v>
      </c>
      <c r="B12" s="9" t="s">
        <v>643</v>
      </c>
      <c r="C12" s="9" t="s">
        <v>561</v>
      </c>
      <c r="D12" s="7" t="s">
        <v>143</v>
      </c>
      <c r="E12" s="8" t="s">
        <v>138</v>
      </c>
      <c r="F12" s="7" t="s">
        <v>1224</v>
      </c>
      <c r="G12" s="7" t="s">
        <v>695</v>
      </c>
      <c r="H12" s="9" t="s">
        <v>708</v>
      </c>
      <c r="I12" s="9" t="s">
        <v>707</v>
      </c>
      <c r="J12" s="7"/>
      <c r="K12" s="7" t="s">
        <v>552</v>
      </c>
      <c r="L12" s="15">
        <f t="shared" si="0"/>
        <v>4</v>
      </c>
      <c r="M12" s="47">
        <v>0</v>
      </c>
      <c r="N12" s="15">
        <f t="shared" si="1"/>
        <v>0</v>
      </c>
      <c r="O12" s="50"/>
      <c r="P12" s="32" t="str">
        <f>IF(ISERROR(VLOOKUP(G12,'3a. Non-Funct (On-Premises)'!$G$4:$O$36,1,FALSE))=TRUE,"","Y")</f>
        <v>Y</v>
      </c>
      <c r="Q12" s="1"/>
    </row>
    <row r="13" spans="1:17" s="10" customFormat="1" ht="135" x14ac:dyDescent="0.25">
      <c r="A13" s="6" t="s">
        <v>636</v>
      </c>
      <c r="B13" s="6" t="s">
        <v>558</v>
      </c>
      <c r="C13" s="6" t="s">
        <v>561</v>
      </c>
      <c r="D13" s="4" t="s">
        <v>143</v>
      </c>
      <c r="E13" s="5" t="s">
        <v>138</v>
      </c>
      <c r="F13" s="4" t="s">
        <v>1224</v>
      </c>
      <c r="G13" s="4" t="s">
        <v>696</v>
      </c>
      <c r="H13" s="6" t="s">
        <v>558</v>
      </c>
      <c r="I13" s="6" t="s">
        <v>644</v>
      </c>
      <c r="J13" s="4"/>
      <c r="K13" s="6" t="s">
        <v>552</v>
      </c>
      <c r="L13" s="13">
        <f t="shared" si="0"/>
        <v>4</v>
      </c>
      <c r="M13" s="46">
        <v>0</v>
      </c>
      <c r="N13" s="13">
        <f t="shared" si="1"/>
        <v>0</v>
      </c>
      <c r="O13" s="48"/>
      <c r="P13" s="31" t="str">
        <f>IF(ISERROR(VLOOKUP(G13,'3a. Non-Funct (On-Premises)'!$G$4:$O$36,1,FALSE))=TRUE,"","Y")</f>
        <v>Y</v>
      </c>
      <c r="Q13" s="1"/>
    </row>
    <row r="14" spans="1:17" s="10" customFormat="1" ht="60" x14ac:dyDescent="0.25">
      <c r="A14" s="9" t="s">
        <v>503</v>
      </c>
      <c r="B14" s="9" t="s">
        <v>503</v>
      </c>
      <c r="C14" s="9" t="s">
        <v>561</v>
      </c>
      <c r="D14" s="7" t="s">
        <v>143</v>
      </c>
      <c r="E14" s="8" t="s">
        <v>138</v>
      </c>
      <c r="F14" s="7" t="s">
        <v>1224</v>
      </c>
      <c r="G14" s="7" t="s">
        <v>1019</v>
      </c>
      <c r="H14" s="9" t="s">
        <v>503</v>
      </c>
      <c r="I14" s="9" t="s">
        <v>709</v>
      </c>
      <c r="J14" s="7"/>
      <c r="K14" s="7" t="s">
        <v>552</v>
      </c>
      <c r="L14" s="15">
        <f t="shared" si="0"/>
        <v>4</v>
      </c>
      <c r="M14" s="47">
        <v>0</v>
      </c>
      <c r="N14" s="15">
        <f t="shared" si="1"/>
        <v>0</v>
      </c>
      <c r="O14" s="50"/>
      <c r="P14" s="32" t="str">
        <f>IF(ISERROR(VLOOKUP(G14,'3a. Non-Funct (On-Premises)'!$G$4:$O$36,1,FALSE))=TRUE,"","Y")</f>
        <v>Y</v>
      </c>
      <c r="Q14" s="1"/>
    </row>
    <row r="15" spans="1:17" s="10" customFormat="1" ht="105" x14ac:dyDescent="0.25">
      <c r="A15" s="6" t="s">
        <v>125</v>
      </c>
      <c r="B15" s="6" t="s">
        <v>645</v>
      </c>
      <c r="C15" s="6" t="s">
        <v>561</v>
      </c>
      <c r="D15" s="4" t="s">
        <v>143</v>
      </c>
      <c r="E15" s="5" t="s">
        <v>138</v>
      </c>
      <c r="F15" s="4" t="s">
        <v>1224</v>
      </c>
      <c r="G15" s="4" t="s">
        <v>697</v>
      </c>
      <c r="H15" s="6" t="s">
        <v>645</v>
      </c>
      <c r="I15" s="6" t="s">
        <v>710</v>
      </c>
      <c r="J15" s="4"/>
      <c r="K15" s="6" t="s">
        <v>552</v>
      </c>
      <c r="L15" s="13">
        <f t="shared" si="0"/>
        <v>4</v>
      </c>
      <c r="M15" s="46">
        <v>0</v>
      </c>
      <c r="N15" s="13">
        <f t="shared" si="1"/>
        <v>0</v>
      </c>
      <c r="O15" s="48"/>
      <c r="P15" s="31" t="str">
        <f>IF(ISERROR(VLOOKUP(G15,'3a. Non-Funct (On-Premises)'!$G$4:$O$36,1,FALSE))=TRUE,"","Y")</f>
        <v>Y</v>
      </c>
      <c r="Q15" s="1"/>
    </row>
    <row r="16" spans="1:17" s="10" customFormat="1" ht="75" x14ac:dyDescent="0.25">
      <c r="A16" s="9" t="s">
        <v>558</v>
      </c>
      <c r="B16" s="9" t="s">
        <v>647</v>
      </c>
      <c r="C16" s="9" t="s">
        <v>561</v>
      </c>
      <c r="D16" s="7" t="s">
        <v>143</v>
      </c>
      <c r="E16" s="8" t="s">
        <v>138</v>
      </c>
      <c r="F16" s="7" t="s">
        <v>1224</v>
      </c>
      <c r="G16" s="7" t="s">
        <v>699</v>
      </c>
      <c r="H16" s="9" t="s">
        <v>647</v>
      </c>
      <c r="I16" s="9" t="s">
        <v>648</v>
      </c>
      <c r="J16" s="7"/>
      <c r="K16" s="7" t="s">
        <v>552</v>
      </c>
      <c r="L16" s="15">
        <f t="shared" si="0"/>
        <v>4</v>
      </c>
      <c r="M16" s="47">
        <v>0</v>
      </c>
      <c r="N16" s="15">
        <f t="shared" si="1"/>
        <v>0</v>
      </c>
      <c r="O16" s="50"/>
      <c r="P16" s="31" t="str">
        <f>IF(ISERROR(VLOOKUP(G16,'3a. Non-Funct (On-Premises)'!$G$4:$O$36,1,FALSE))=TRUE,"","Y")</f>
        <v>Y</v>
      </c>
      <c r="Q16" s="1"/>
    </row>
    <row r="17" spans="1:17" s="10" customFormat="1" ht="45" x14ac:dyDescent="0.25">
      <c r="A17" s="6" t="s">
        <v>558</v>
      </c>
      <c r="B17" s="6" t="s">
        <v>649</v>
      </c>
      <c r="C17" s="6" t="s">
        <v>561</v>
      </c>
      <c r="D17" s="4" t="s">
        <v>143</v>
      </c>
      <c r="E17" s="5" t="s">
        <v>138</v>
      </c>
      <c r="F17" s="4" t="s">
        <v>1224</v>
      </c>
      <c r="G17" s="4" t="s">
        <v>700</v>
      </c>
      <c r="H17" s="6" t="s">
        <v>649</v>
      </c>
      <c r="I17" s="6" t="s">
        <v>716</v>
      </c>
      <c r="J17" s="4"/>
      <c r="K17" s="6" t="s">
        <v>552</v>
      </c>
      <c r="L17" s="13">
        <f t="shared" si="0"/>
        <v>4</v>
      </c>
      <c r="M17" s="46">
        <v>0</v>
      </c>
      <c r="N17" s="13">
        <f t="shared" si="1"/>
        <v>0</v>
      </c>
      <c r="O17" s="48"/>
      <c r="P17" s="32" t="str">
        <f>IF(ISERROR(VLOOKUP(G17,'3a. Non-Funct (On-Premises)'!$G$4:$O$36,1,FALSE))=TRUE,"","Y")</f>
        <v>Y</v>
      </c>
      <c r="Q17" s="1"/>
    </row>
    <row r="18" spans="1:17" s="10" customFormat="1" ht="45" x14ac:dyDescent="0.25">
      <c r="A18" s="9" t="s">
        <v>558</v>
      </c>
      <c r="B18" s="9" t="s">
        <v>650</v>
      </c>
      <c r="C18" s="9" t="s">
        <v>561</v>
      </c>
      <c r="D18" s="7" t="s">
        <v>143</v>
      </c>
      <c r="E18" s="8" t="s">
        <v>138</v>
      </c>
      <c r="F18" s="7" t="s">
        <v>1224</v>
      </c>
      <c r="G18" s="7" t="s">
        <v>701</v>
      </c>
      <c r="H18" s="9" t="s">
        <v>650</v>
      </c>
      <c r="I18" s="9" t="s">
        <v>651</v>
      </c>
      <c r="J18" s="7"/>
      <c r="K18" s="7" t="s">
        <v>552</v>
      </c>
      <c r="L18" s="15">
        <f t="shared" si="0"/>
        <v>4</v>
      </c>
      <c r="M18" s="47">
        <v>0</v>
      </c>
      <c r="N18" s="15">
        <f t="shared" si="1"/>
        <v>0</v>
      </c>
      <c r="O18" s="50"/>
      <c r="P18" s="31" t="str">
        <f>IF(ISERROR(VLOOKUP(G18,'3a. Non-Funct (On-Premises)'!$G$4:$O$36,1,FALSE))=TRUE,"","Y")</f>
        <v>Y</v>
      </c>
      <c r="Q18" s="1"/>
    </row>
    <row r="19" spans="1:17" s="10" customFormat="1" ht="75" x14ac:dyDescent="0.25">
      <c r="A19" s="6" t="s">
        <v>652</v>
      </c>
      <c r="B19" s="6" t="s">
        <v>122</v>
      </c>
      <c r="C19" s="6" t="s">
        <v>561</v>
      </c>
      <c r="D19" s="4" t="s">
        <v>143</v>
      </c>
      <c r="E19" s="5" t="s">
        <v>138</v>
      </c>
      <c r="F19" s="4" t="s">
        <v>1224</v>
      </c>
      <c r="G19" s="4" t="s">
        <v>702</v>
      </c>
      <c r="H19" s="6" t="s">
        <v>122</v>
      </c>
      <c r="I19" s="6" t="s">
        <v>653</v>
      </c>
      <c r="J19" s="4"/>
      <c r="K19" s="6" t="s">
        <v>552</v>
      </c>
      <c r="L19" s="13">
        <f t="shared" si="0"/>
        <v>4</v>
      </c>
      <c r="M19" s="46">
        <v>0</v>
      </c>
      <c r="N19" s="13">
        <f t="shared" si="1"/>
        <v>0</v>
      </c>
      <c r="O19" s="48"/>
      <c r="P19" s="32" t="str">
        <f>IF(ISERROR(VLOOKUP(G19,'3a. Non-Funct (On-Premises)'!$G$4:$O$36,1,FALSE))=TRUE,"","Y")</f>
        <v>Y</v>
      </c>
      <c r="Q19" s="1"/>
    </row>
    <row r="20" spans="1:17" s="10" customFormat="1" ht="409.5" x14ac:dyDescent="0.25">
      <c r="A20" s="9" t="s">
        <v>652</v>
      </c>
      <c r="B20" s="9" t="s">
        <v>654</v>
      </c>
      <c r="C20" s="9" t="s">
        <v>561</v>
      </c>
      <c r="D20" s="7" t="s">
        <v>143</v>
      </c>
      <c r="E20" s="8" t="s">
        <v>138</v>
      </c>
      <c r="F20" s="7" t="s">
        <v>1224</v>
      </c>
      <c r="G20" s="7" t="s">
        <v>703</v>
      </c>
      <c r="H20" s="9" t="s">
        <v>654</v>
      </c>
      <c r="I20" s="9" t="s">
        <v>1163</v>
      </c>
      <c r="J20" s="7"/>
      <c r="K20" s="7" t="s">
        <v>552</v>
      </c>
      <c r="L20" s="15">
        <f t="shared" si="0"/>
        <v>4</v>
      </c>
      <c r="M20" s="47">
        <v>0</v>
      </c>
      <c r="N20" s="15">
        <f t="shared" si="1"/>
        <v>0</v>
      </c>
      <c r="O20" s="50"/>
      <c r="P20" s="31" t="str">
        <f>IF(ISERROR(VLOOKUP(G20,'3a. Non-Funct (On-Premises)'!$G$4:$O$36,1,FALSE))=TRUE,"","Y")</f>
        <v>Y</v>
      </c>
      <c r="Q20" s="1"/>
    </row>
    <row r="21" spans="1:17" s="10" customFormat="1" ht="90" x14ac:dyDescent="0.25">
      <c r="A21" s="6" t="s">
        <v>655</v>
      </c>
      <c r="B21" s="6" t="s">
        <v>656</v>
      </c>
      <c r="C21" s="6" t="s">
        <v>561</v>
      </c>
      <c r="D21" s="4" t="s">
        <v>143</v>
      </c>
      <c r="E21" s="5" t="s">
        <v>138</v>
      </c>
      <c r="F21" s="4" t="s">
        <v>1224</v>
      </c>
      <c r="G21" s="4" t="s">
        <v>704</v>
      </c>
      <c r="H21" s="6" t="s">
        <v>656</v>
      </c>
      <c r="I21" s="6" t="s">
        <v>717</v>
      </c>
      <c r="J21" s="4"/>
      <c r="K21" s="6" t="s">
        <v>552</v>
      </c>
      <c r="L21" s="13">
        <f t="shared" si="0"/>
        <v>4</v>
      </c>
      <c r="M21" s="46">
        <v>0</v>
      </c>
      <c r="N21" s="13">
        <f t="shared" si="1"/>
        <v>0</v>
      </c>
      <c r="O21" s="48" t="s">
        <v>1049</v>
      </c>
      <c r="P21" s="32" t="str">
        <f>IF(ISERROR(VLOOKUP(G21,'3a. Non-Funct (On-Premises)'!$G$4:$O$36,1,FALSE))=TRUE,"","Y")</f>
        <v>Y</v>
      </c>
      <c r="Q21" s="1"/>
    </row>
    <row r="22" spans="1:17" s="10" customFormat="1" ht="75" x14ac:dyDescent="0.25">
      <c r="A22" s="9" t="s">
        <v>126</v>
      </c>
      <c r="B22" s="9" t="s">
        <v>658</v>
      </c>
      <c r="C22" s="9" t="s">
        <v>561</v>
      </c>
      <c r="D22" s="7" t="s">
        <v>143</v>
      </c>
      <c r="E22" s="8" t="s">
        <v>138</v>
      </c>
      <c r="F22" s="7" t="s">
        <v>1224</v>
      </c>
      <c r="G22" s="7" t="s">
        <v>706</v>
      </c>
      <c r="H22" s="9" t="s">
        <v>658</v>
      </c>
      <c r="I22" s="9" t="s">
        <v>719</v>
      </c>
      <c r="J22" s="7"/>
      <c r="K22" s="7" t="s">
        <v>552</v>
      </c>
      <c r="L22" s="15">
        <f t="shared" si="0"/>
        <v>4</v>
      </c>
      <c r="M22" s="47">
        <v>0</v>
      </c>
      <c r="N22" s="15">
        <f t="shared" si="1"/>
        <v>0</v>
      </c>
      <c r="O22" s="50" t="s">
        <v>1050</v>
      </c>
      <c r="P22" s="32" t="str">
        <f>IF(ISERROR(VLOOKUP(G22,'3a. Non-Funct (On-Premises)'!$G$4:$O$36,1,FALSE))=TRUE,"","Y")</f>
        <v>Y</v>
      </c>
      <c r="Q22" s="1"/>
    </row>
    <row r="23" spans="1:17" s="10" customFormat="1" ht="60" x14ac:dyDescent="0.25">
      <c r="A23" s="6" t="s">
        <v>126</v>
      </c>
      <c r="B23" s="6" t="s">
        <v>769</v>
      </c>
      <c r="C23" s="6" t="s">
        <v>561</v>
      </c>
      <c r="D23" s="4" t="s">
        <v>143</v>
      </c>
      <c r="E23" s="5" t="s">
        <v>138</v>
      </c>
      <c r="F23" s="4" t="s">
        <v>1224</v>
      </c>
      <c r="G23" s="4" t="s">
        <v>727</v>
      </c>
      <c r="H23" s="6" t="s">
        <v>659</v>
      </c>
      <c r="I23" s="6" t="s">
        <v>1038</v>
      </c>
      <c r="J23" s="4"/>
      <c r="K23" s="6" t="s">
        <v>552</v>
      </c>
      <c r="L23" s="13">
        <f t="shared" si="0"/>
        <v>4</v>
      </c>
      <c r="M23" s="46">
        <v>0</v>
      </c>
      <c r="N23" s="13">
        <f t="shared" si="1"/>
        <v>0</v>
      </c>
      <c r="O23" s="48"/>
      <c r="P23" s="31" t="str">
        <f>IF(ISERROR(VLOOKUP(G23,'3a. Non-Funct (On-Premises)'!$G$4:$O$36,1,FALSE))=TRUE,"","Y")</f>
        <v/>
      </c>
      <c r="Q23" s="1"/>
    </row>
    <row r="24" spans="1:17" s="10" customFormat="1" ht="60" x14ac:dyDescent="0.25">
      <c r="A24" s="9" t="s">
        <v>126</v>
      </c>
      <c r="B24" s="9" t="s">
        <v>662</v>
      </c>
      <c r="C24" s="9" t="s">
        <v>561</v>
      </c>
      <c r="D24" s="7" t="s">
        <v>143</v>
      </c>
      <c r="E24" s="8" t="s">
        <v>138</v>
      </c>
      <c r="F24" s="7" t="s">
        <v>1224</v>
      </c>
      <c r="G24" s="7" t="s">
        <v>728</v>
      </c>
      <c r="H24" s="9" t="s">
        <v>662</v>
      </c>
      <c r="I24" s="9" t="s">
        <v>711</v>
      </c>
      <c r="J24" s="7"/>
      <c r="K24" s="7" t="s">
        <v>552</v>
      </c>
      <c r="L24" s="15">
        <f t="shared" si="0"/>
        <v>4</v>
      </c>
      <c r="M24" s="47">
        <v>0</v>
      </c>
      <c r="N24" s="15">
        <f t="shared" si="1"/>
        <v>0</v>
      </c>
      <c r="O24" s="50"/>
      <c r="P24" s="31" t="str">
        <f>IF(ISERROR(VLOOKUP(G24,'3a. Non-Funct (On-Premises)'!$G$4:$O$36,1,FALSE))=TRUE,"","Y")</f>
        <v>Y</v>
      </c>
      <c r="Q24" s="1"/>
    </row>
    <row r="25" spans="1:17" s="10" customFormat="1" ht="75" x14ac:dyDescent="0.25">
      <c r="A25" s="6" t="s">
        <v>663</v>
      </c>
      <c r="B25" s="6" t="s">
        <v>664</v>
      </c>
      <c r="C25" s="6" t="s">
        <v>561</v>
      </c>
      <c r="D25" s="4" t="s">
        <v>143</v>
      </c>
      <c r="E25" s="5" t="s">
        <v>138</v>
      </c>
      <c r="F25" s="4" t="s">
        <v>1224</v>
      </c>
      <c r="G25" s="4" t="s">
        <v>730</v>
      </c>
      <c r="H25" s="6" t="s">
        <v>664</v>
      </c>
      <c r="I25" s="6" t="s">
        <v>665</v>
      </c>
      <c r="J25" s="4"/>
      <c r="K25" s="6" t="s">
        <v>552</v>
      </c>
      <c r="L25" s="13">
        <f t="shared" si="0"/>
        <v>4</v>
      </c>
      <c r="M25" s="46">
        <v>0</v>
      </c>
      <c r="N25" s="13">
        <f t="shared" si="1"/>
        <v>0</v>
      </c>
      <c r="O25" s="48"/>
      <c r="P25" s="32" t="str">
        <f>IF(ISERROR(VLOOKUP(G25,'3a. Non-Funct (On-Premises)'!$G$4:$O$36,1,FALSE))=TRUE,"","Y")</f>
        <v>Y</v>
      </c>
      <c r="Q25" s="1"/>
    </row>
    <row r="26" spans="1:17" s="10" customFormat="1" ht="45" x14ac:dyDescent="0.25">
      <c r="A26" s="9" t="s">
        <v>666</v>
      </c>
      <c r="B26" s="9" t="s">
        <v>667</v>
      </c>
      <c r="C26" s="9" t="s">
        <v>561</v>
      </c>
      <c r="D26" s="7" t="s">
        <v>143</v>
      </c>
      <c r="E26" s="8" t="s">
        <v>138</v>
      </c>
      <c r="F26" s="7" t="s">
        <v>1224</v>
      </c>
      <c r="G26" s="7" t="s">
        <v>731</v>
      </c>
      <c r="H26" s="9" t="s">
        <v>667</v>
      </c>
      <c r="I26" s="9" t="s">
        <v>712</v>
      </c>
      <c r="J26" s="7"/>
      <c r="K26" s="7" t="s">
        <v>552</v>
      </c>
      <c r="L26" s="15">
        <f t="shared" si="0"/>
        <v>4</v>
      </c>
      <c r="M26" s="47">
        <v>0</v>
      </c>
      <c r="N26" s="15">
        <f t="shared" si="1"/>
        <v>0</v>
      </c>
      <c r="O26" s="50"/>
      <c r="P26" s="31" t="str">
        <f>IF(ISERROR(VLOOKUP(G26,'3a. Non-Funct (On-Premises)'!$G$4:$O$36,1,FALSE))=TRUE,"","Y")</f>
        <v>Y</v>
      </c>
      <c r="Q26" s="1"/>
    </row>
    <row r="27" spans="1:17" s="10" customFormat="1" ht="45" x14ac:dyDescent="0.25">
      <c r="A27" s="6" t="s">
        <v>666</v>
      </c>
      <c r="B27" s="6" t="s">
        <v>630</v>
      </c>
      <c r="C27" s="6" t="s">
        <v>561</v>
      </c>
      <c r="D27" s="4" t="s">
        <v>143</v>
      </c>
      <c r="E27" s="5" t="s">
        <v>138</v>
      </c>
      <c r="F27" s="4" t="s">
        <v>1224</v>
      </c>
      <c r="G27" s="4" t="s">
        <v>732</v>
      </c>
      <c r="H27" s="6" t="s">
        <v>630</v>
      </c>
      <c r="I27" s="6" t="s">
        <v>668</v>
      </c>
      <c r="J27" s="4"/>
      <c r="K27" s="6" t="s">
        <v>552</v>
      </c>
      <c r="L27" s="13">
        <f t="shared" si="0"/>
        <v>4</v>
      </c>
      <c r="M27" s="46">
        <v>0</v>
      </c>
      <c r="N27" s="13">
        <f t="shared" si="1"/>
        <v>0</v>
      </c>
      <c r="O27" s="48"/>
      <c r="P27" s="32" t="str">
        <f>IF(ISERROR(VLOOKUP(G27,'3a. Non-Funct (On-Premises)'!$G$4:$O$36,1,FALSE))=TRUE,"","Y")</f>
        <v>Y</v>
      </c>
      <c r="Q27" s="1"/>
    </row>
    <row r="28" spans="1:17" s="10" customFormat="1" ht="60" x14ac:dyDescent="0.25">
      <c r="A28" s="9" t="s">
        <v>666</v>
      </c>
      <c r="B28" s="9" t="s">
        <v>669</v>
      </c>
      <c r="C28" s="9" t="s">
        <v>561</v>
      </c>
      <c r="D28" s="7" t="s">
        <v>143</v>
      </c>
      <c r="E28" s="8" t="s">
        <v>138</v>
      </c>
      <c r="F28" s="7" t="s">
        <v>1224</v>
      </c>
      <c r="G28" s="7" t="s">
        <v>733</v>
      </c>
      <c r="H28" s="9" t="s">
        <v>669</v>
      </c>
      <c r="I28" s="9" t="s">
        <v>723</v>
      </c>
      <c r="J28" s="7"/>
      <c r="K28" s="7" t="s">
        <v>552</v>
      </c>
      <c r="L28" s="15">
        <f t="shared" si="0"/>
        <v>4</v>
      </c>
      <c r="M28" s="47">
        <v>0</v>
      </c>
      <c r="N28" s="15">
        <f t="shared" si="1"/>
        <v>0</v>
      </c>
      <c r="O28" s="50"/>
      <c r="P28" s="31" t="str">
        <f>IF(ISERROR(VLOOKUP(G28,'3a. Non-Funct (On-Premises)'!$G$4:$O$36,1,FALSE))=TRUE,"","Y")</f>
        <v>Y</v>
      </c>
      <c r="Q28" s="1"/>
    </row>
    <row r="29" spans="1:17" s="10" customFormat="1" ht="409.5" x14ac:dyDescent="0.25">
      <c r="A29" s="6" t="s">
        <v>666</v>
      </c>
      <c r="B29" s="6" t="s">
        <v>122</v>
      </c>
      <c r="C29" s="6" t="s">
        <v>561</v>
      </c>
      <c r="D29" s="4" t="s">
        <v>143</v>
      </c>
      <c r="E29" s="5" t="s">
        <v>138</v>
      </c>
      <c r="F29" s="4" t="s">
        <v>1224</v>
      </c>
      <c r="G29" s="4" t="s">
        <v>734</v>
      </c>
      <c r="H29" s="6" t="s">
        <v>122</v>
      </c>
      <c r="I29" s="6" t="s">
        <v>724</v>
      </c>
      <c r="J29" s="4"/>
      <c r="K29" s="6" t="s">
        <v>552</v>
      </c>
      <c r="L29" s="13">
        <f t="shared" si="0"/>
        <v>4</v>
      </c>
      <c r="M29" s="46">
        <v>0</v>
      </c>
      <c r="N29" s="13">
        <f t="shared" si="1"/>
        <v>0</v>
      </c>
      <c r="O29" s="48"/>
      <c r="P29" s="32" t="str">
        <f>IF(ISERROR(VLOOKUP(G29,'3a. Non-Funct (On-Premises)'!$G$4:$O$36,1,FALSE))=TRUE,"","Y")</f>
        <v/>
      </c>
      <c r="Q29" s="1"/>
    </row>
    <row r="30" spans="1:17" s="10" customFormat="1" ht="120" x14ac:dyDescent="0.25">
      <c r="A30" s="9" t="s">
        <v>666</v>
      </c>
      <c r="B30" s="9" t="s">
        <v>670</v>
      </c>
      <c r="C30" s="9" t="s">
        <v>561</v>
      </c>
      <c r="D30" s="7" t="s">
        <v>143</v>
      </c>
      <c r="E30" s="8" t="s">
        <v>138</v>
      </c>
      <c r="F30" s="7" t="s">
        <v>1224</v>
      </c>
      <c r="G30" s="7" t="s">
        <v>735</v>
      </c>
      <c r="H30" s="9" t="s">
        <v>670</v>
      </c>
      <c r="I30" s="9" t="s">
        <v>720</v>
      </c>
      <c r="J30" s="7"/>
      <c r="K30" s="7" t="s">
        <v>552</v>
      </c>
      <c r="L30" s="15">
        <f t="shared" si="0"/>
        <v>4</v>
      </c>
      <c r="M30" s="47">
        <v>0</v>
      </c>
      <c r="N30" s="15">
        <f t="shared" si="1"/>
        <v>0</v>
      </c>
      <c r="O30" s="50"/>
      <c r="P30" s="31" t="str">
        <f>IF(ISERROR(VLOOKUP(G30,'3a. Non-Funct (On-Premises)'!$G$4:$O$36,1,FALSE))=TRUE,"","Y")</f>
        <v>Y</v>
      </c>
      <c r="Q30" s="1"/>
    </row>
    <row r="31" spans="1:17" s="10" customFormat="1" ht="150" x14ac:dyDescent="0.25">
      <c r="A31" s="6" t="s">
        <v>666</v>
      </c>
      <c r="B31" s="6" t="s">
        <v>125</v>
      </c>
      <c r="C31" s="6" t="s">
        <v>561</v>
      </c>
      <c r="D31" s="4" t="s">
        <v>143</v>
      </c>
      <c r="E31" s="5" t="s">
        <v>138</v>
      </c>
      <c r="F31" s="4" t="s">
        <v>1224</v>
      </c>
      <c r="G31" s="4" t="s">
        <v>736</v>
      </c>
      <c r="H31" s="6" t="s">
        <v>125</v>
      </c>
      <c r="I31" s="6" t="s">
        <v>1041</v>
      </c>
      <c r="J31" s="4"/>
      <c r="K31" s="6" t="s">
        <v>552</v>
      </c>
      <c r="L31" s="13">
        <f t="shared" si="0"/>
        <v>4</v>
      </c>
      <c r="M31" s="46">
        <v>0</v>
      </c>
      <c r="N31" s="13">
        <f t="shared" si="1"/>
        <v>0</v>
      </c>
      <c r="O31" s="48" t="s">
        <v>1050</v>
      </c>
      <c r="P31" s="32" t="str">
        <f>IF(ISERROR(VLOOKUP(G31,'3a. Non-Funct (On-Premises)'!$G$4:$O$36,1,FALSE))=TRUE,"","Y")</f>
        <v>Y</v>
      </c>
      <c r="Q31" s="1"/>
    </row>
    <row r="32" spans="1:17" s="10" customFormat="1" ht="30" x14ac:dyDescent="0.25">
      <c r="A32" s="9" t="s">
        <v>666</v>
      </c>
      <c r="B32" s="9" t="s">
        <v>671</v>
      </c>
      <c r="C32" s="9" t="s">
        <v>561</v>
      </c>
      <c r="D32" s="7" t="s">
        <v>143</v>
      </c>
      <c r="E32" s="8" t="s">
        <v>138</v>
      </c>
      <c r="F32" s="7" t="s">
        <v>1224</v>
      </c>
      <c r="G32" s="7" t="s">
        <v>737</v>
      </c>
      <c r="H32" s="9" t="s">
        <v>671</v>
      </c>
      <c r="I32" s="9" t="s">
        <v>672</v>
      </c>
      <c r="J32" s="7"/>
      <c r="K32" s="7" t="s">
        <v>552</v>
      </c>
      <c r="L32" s="15">
        <f t="shared" si="0"/>
        <v>4</v>
      </c>
      <c r="M32" s="47">
        <v>0</v>
      </c>
      <c r="N32" s="15">
        <f t="shared" si="1"/>
        <v>0</v>
      </c>
      <c r="O32" s="50"/>
      <c r="P32" s="31" t="str">
        <f>IF(ISERROR(VLOOKUP(G32,'3a. Non-Funct (On-Premises)'!$G$4:$O$36,1,FALSE))=TRUE,"","Y")</f>
        <v>Y</v>
      </c>
      <c r="Q32" s="1"/>
    </row>
    <row r="33" spans="1:17" s="10" customFormat="1" ht="240" x14ac:dyDescent="0.25">
      <c r="A33" s="6" t="s">
        <v>666</v>
      </c>
      <c r="B33" s="6" t="s">
        <v>769</v>
      </c>
      <c r="C33" s="6" t="s">
        <v>561</v>
      </c>
      <c r="D33" s="4" t="s">
        <v>143</v>
      </c>
      <c r="E33" s="5" t="s">
        <v>138</v>
      </c>
      <c r="F33" s="4" t="s">
        <v>1224</v>
      </c>
      <c r="G33" s="4" t="s">
        <v>738</v>
      </c>
      <c r="H33" s="6" t="s">
        <v>673</v>
      </c>
      <c r="I33" s="6" t="s">
        <v>725</v>
      </c>
      <c r="J33" s="4"/>
      <c r="K33" s="6" t="s">
        <v>552</v>
      </c>
      <c r="L33" s="13">
        <f t="shared" si="0"/>
        <v>4</v>
      </c>
      <c r="M33" s="46">
        <v>0</v>
      </c>
      <c r="N33" s="13">
        <f t="shared" si="1"/>
        <v>0</v>
      </c>
      <c r="O33" s="48"/>
      <c r="P33" s="32" t="str">
        <f>IF(ISERROR(VLOOKUP(G33,'3a. Non-Funct (On-Premises)'!$G$4:$O$36,1,FALSE))=TRUE,"","Y")</f>
        <v/>
      </c>
      <c r="Q33" s="1"/>
    </row>
    <row r="34" spans="1:17" s="10" customFormat="1" ht="60" x14ac:dyDescent="0.25">
      <c r="A34" s="9" t="s">
        <v>666</v>
      </c>
      <c r="B34" s="9" t="s">
        <v>674</v>
      </c>
      <c r="C34" s="9" t="s">
        <v>561</v>
      </c>
      <c r="D34" s="7" t="s">
        <v>143</v>
      </c>
      <c r="E34" s="8" t="s">
        <v>138</v>
      </c>
      <c r="F34" s="7" t="s">
        <v>1224</v>
      </c>
      <c r="G34" s="7" t="s">
        <v>739</v>
      </c>
      <c r="H34" s="9" t="s">
        <v>674</v>
      </c>
      <c r="I34" s="9" t="s">
        <v>974</v>
      </c>
      <c r="J34" s="7"/>
      <c r="K34" s="7" t="s">
        <v>552</v>
      </c>
      <c r="L34" s="15">
        <f t="shared" si="0"/>
        <v>4</v>
      </c>
      <c r="M34" s="47">
        <v>0</v>
      </c>
      <c r="N34" s="15">
        <f t="shared" si="1"/>
        <v>0</v>
      </c>
      <c r="O34" s="50"/>
      <c r="P34" s="31" t="str">
        <f>IF(ISERROR(VLOOKUP(G34,'3a. Non-Funct (On-Premises)'!$G$4:$O$36,1,FALSE))=TRUE,"","Y")</f>
        <v>Y</v>
      </c>
      <c r="Q34" s="1"/>
    </row>
    <row r="35" spans="1:17" s="10" customFormat="1" ht="225" x14ac:dyDescent="0.25">
      <c r="A35" s="6" t="s">
        <v>666</v>
      </c>
      <c r="B35" s="6" t="s">
        <v>675</v>
      </c>
      <c r="C35" s="6" t="s">
        <v>561</v>
      </c>
      <c r="D35" s="4" t="s">
        <v>143</v>
      </c>
      <c r="E35" s="5" t="s">
        <v>138</v>
      </c>
      <c r="F35" s="4" t="s">
        <v>1224</v>
      </c>
      <c r="G35" s="4" t="s">
        <v>740</v>
      </c>
      <c r="H35" s="6" t="s">
        <v>675</v>
      </c>
      <c r="I35" s="6" t="s">
        <v>1176</v>
      </c>
      <c r="J35" s="4"/>
      <c r="K35" s="6" t="s">
        <v>552</v>
      </c>
      <c r="L35" s="13">
        <f t="shared" si="0"/>
        <v>4</v>
      </c>
      <c r="M35" s="46">
        <v>0</v>
      </c>
      <c r="N35" s="13">
        <f t="shared" si="1"/>
        <v>0</v>
      </c>
      <c r="O35" s="48"/>
      <c r="P35" s="32" t="str">
        <f>IF(ISERROR(VLOOKUP(G35,'3a. Non-Funct (On-Premises)'!$G$4:$O$36,1,FALSE))=TRUE,"","Y")</f>
        <v>Y</v>
      </c>
      <c r="Q35" s="1"/>
    </row>
    <row r="36" spans="1:17" s="10" customFormat="1" ht="165" x14ac:dyDescent="0.25">
      <c r="A36" s="9" t="s">
        <v>666</v>
      </c>
      <c r="B36" s="9" t="s">
        <v>676</v>
      </c>
      <c r="C36" s="9" t="s">
        <v>561</v>
      </c>
      <c r="D36" s="7" t="s">
        <v>143</v>
      </c>
      <c r="E36" s="8" t="s">
        <v>138</v>
      </c>
      <c r="F36" s="7" t="s">
        <v>1224</v>
      </c>
      <c r="G36" s="7" t="s">
        <v>741</v>
      </c>
      <c r="H36" s="9" t="s">
        <v>676</v>
      </c>
      <c r="I36" s="9" t="s">
        <v>677</v>
      </c>
      <c r="J36" s="7"/>
      <c r="K36" s="7" t="s">
        <v>552</v>
      </c>
      <c r="L36" s="15">
        <f t="shared" si="0"/>
        <v>4</v>
      </c>
      <c r="M36" s="47">
        <v>0</v>
      </c>
      <c r="N36" s="15">
        <f t="shared" si="1"/>
        <v>0</v>
      </c>
      <c r="O36" s="50"/>
      <c r="P36" s="31" t="str">
        <f>IF(ISERROR(VLOOKUP(G36,'3a. Non-Funct (On-Premises)'!$G$4:$O$36,1,FALSE))=TRUE,"","Y")</f>
        <v/>
      </c>
      <c r="Q36" s="1"/>
    </row>
    <row r="37" spans="1:17" s="10" customFormat="1" ht="45" x14ac:dyDescent="0.25">
      <c r="A37" s="6" t="s">
        <v>666</v>
      </c>
      <c r="B37" s="6" t="s">
        <v>678</v>
      </c>
      <c r="C37" s="6" t="s">
        <v>561</v>
      </c>
      <c r="D37" s="4" t="s">
        <v>143</v>
      </c>
      <c r="E37" s="5" t="s">
        <v>138</v>
      </c>
      <c r="F37" s="4" t="s">
        <v>1224</v>
      </c>
      <c r="G37" s="4" t="s">
        <v>742</v>
      </c>
      <c r="H37" s="6" t="s">
        <v>678</v>
      </c>
      <c r="I37" s="6" t="s">
        <v>721</v>
      </c>
      <c r="J37" s="4"/>
      <c r="K37" s="6" t="s">
        <v>552</v>
      </c>
      <c r="L37" s="13">
        <f t="shared" si="0"/>
        <v>4</v>
      </c>
      <c r="M37" s="46">
        <v>0</v>
      </c>
      <c r="N37" s="13">
        <f t="shared" si="1"/>
        <v>0</v>
      </c>
      <c r="O37" s="48"/>
      <c r="P37" s="32" t="str">
        <f>IF(ISERROR(VLOOKUP(G37,'3a. Non-Funct (On-Premises)'!$G$4:$O$36,1,FALSE))=TRUE,"","Y")</f>
        <v>Y</v>
      </c>
      <c r="Q37" s="1"/>
    </row>
    <row r="38" spans="1:17" s="10" customFormat="1" ht="75" x14ac:dyDescent="0.25">
      <c r="A38" s="9" t="s">
        <v>666</v>
      </c>
      <c r="B38" s="9" t="s">
        <v>682</v>
      </c>
      <c r="C38" s="9" t="s">
        <v>561</v>
      </c>
      <c r="D38" s="7" t="s">
        <v>143</v>
      </c>
      <c r="E38" s="8" t="s">
        <v>138</v>
      </c>
      <c r="F38" s="7" t="s">
        <v>1224</v>
      </c>
      <c r="G38" s="7" t="s">
        <v>1164</v>
      </c>
      <c r="H38" s="9" t="s">
        <v>682</v>
      </c>
      <c r="I38" s="9" t="s">
        <v>683</v>
      </c>
      <c r="J38" s="7"/>
      <c r="K38" s="7" t="s">
        <v>552</v>
      </c>
      <c r="L38" s="15">
        <f t="shared" si="0"/>
        <v>4</v>
      </c>
      <c r="M38" s="47">
        <v>0</v>
      </c>
      <c r="N38" s="15">
        <f t="shared" si="1"/>
        <v>0</v>
      </c>
      <c r="O38" s="50"/>
      <c r="P38" s="31" t="str">
        <f>IF(ISERROR(VLOOKUP(G38,'3a. Non-Funct (On-Premises)'!$G$4:$O$36,1,FALSE))=TRUE,"","Y")</f>
        <v>Y</v>
      </c>
      <c r="Q38" s="1"/>
    </row>
    <row r="39" spans="1:17" s="10" customFormat="1" ht="45" x14ac:dyDescent="0.25">
      <c r="A39" s="6" t="s">
        <v>666</v>
      </c>
      <c r="B39" s="6" t="s">
        <v>684</v>
      </c>
      <c r="C39" s="6" t="s">
        <v>561</v>
      </c>
      <c r="D39" s="4" t="s">
        <v>143</v>
      </c>
      <c r="E39" s="5" t="s">
        <v>138</v>
      </c>
      <c r="F39" s="4" t="s">
        <v>1224</v>
      </c>
      <c r="G39" s="4" t="s">
        <v>743</v>
      </c>
      <c r="H39" s="6" t="s">
        <v>684</v>
      </c>
      <c r="I39" s="6" t="s">
        <v>750</v>
      </c>
      <c r="J39" s="4"/>
      <c r="K39" s="6" t="s">
        <v>552</v>
      </c>
      <c r="L39" s="13">
        <f t="shared" si="0"/>
        <v>4</v>
      </c>
      <c r="M39" s="46">
        <v>0</v>
      </c>
      <c r="N39" s="13">
        <f t="shared" si="1"/>
        <v>0</v>
      </c>
      <c r="O39" s="48"/>
      <c r="P39" s="32" t="str">
        <f>IF(ISERROR(VLOOKUP(G39,'3a. Non-Funct (On-Premises)'!$G$4:$O$36,1,FALSE))=TRUE,"","Y")</f>
        <v>Y</v>
      </c>
      <c r="Q39" s="1"/>
    </row>
    <row r="40" spans="1:17" s="10" customFormat="1" ht="75" x14ac:dyDescent="0.25">
      <c r="A40" s="9" t="s">
        <v>685</v>
      </c>
      <c r="B40" s="9" t="s">
        <v>686</v>
      </c>
      <c r="C40" s="9" t="s">
        <v>561</v>
      </c>
      <c r="D40" s="7" t="s">
        <v>143</v>
      </c>
      <c r="E40" s="8" t="s">
        <v>138</v>
      </c>
      <c r="F40" s="7" t="s">
        <v>1224</v>
      </c>
      <c r="G40" s="7" t="s">
        <v>748</v>
      </c>
      <c r="H40" s="9" t="s">
        <v>686</v>
      </c>
      <c r="I40" s="9" t="s">
        <v>726</v>
      </c>
      <c r="J40" s="7"/>
      <c r="K40" s="7" t="s">
        <v>552</v>
      </c>
      <c r="L40" s="15">
        <f t="shared" si="0"/>
        <v>4</v>
      </c>
      <c r="M40" s="47">
        <v>0</v>
      </c>
      <c r="N40" s="15">
        <f t="shared" si="1"/>
        <v>0</v>
      </c>
      <c r="O40" s="50"/>
      <c r="P40" s="31" t="str">
        <f>IF(ISERROR(VLOOKUP(G40,'3a. Non-Funct (On-Premises)'!$G$4:$O$36,1,FALSE))=TRUE,"","Y")</f>
        <v>Y</v>
      </c>
      <c r="Q40" s="1"/>
    </row>
    <row r="41" spans="1:17" s="10" customFormat="1" ht="90" x14ac:dyDescent="0.25">
      <c r="A41" s="6" t="s">
        <v>685</v>
      </c>
      <c r="B41" s="6" t="s">
        <v>436</v>
      </c>
      <c r="C41" s="6" t="s">
        <v>561</v>
      </c>
      <c r="D41" s="4" t="s">
        <v>143</v>
      </c>
      <c r="E41" s="5" t="s">
        <v>138</v>
      </c>
      <c r="F41" s="4" t="s">
        <v>1224</v>
      </c>
      <c r="G41" s="4" t="s">
        <v>749</v>
      </c>
      <c r="H41" s="6" t="s">
        <v>436</v>
      </c>
      <c r="I41" s="6" t="s">
        <v>687</v>
      </c>
      <c r="J41" s="4"/>
      <c r="K41" s="6" t="s">
        <v>552</v>
      </c>
      <c r="L41" s="13">
        <f t="shared" si="0"/>
        <v>4</v>
      </c>
      <c r="M41" s="46">
        <v>0</v>
      </c>
      <c r="N41" s="13">
        <f t="shared" si="1"/>
        <v>0</v>
      </c>
      <c r="O41" s="48"/>
      <c r="P41" s="32" t="str">
        <f>IF(ISERROR(VLOOKUP(G41,'3a. Non-Funct (On-Premises)'!$G$4:$O$36,1,FALSE))=TRUE,"","Y")</f>
        <v>Y</v>
      </c>
      <c r="Q41" s="1"/>
    </row>
    <row r="42" spans="1:17" s="10" customFormat="1" x14ac:dyDescent="0.25">
      <c r="A42" s="9" t="s">
        <v>769</v>
      </c>
      <c r="B42" s="9" t="s">
        <v>989</v>
      </c>
      <c r="C42" s="9" t="s">
        <v>977</v>
      </c>
      <c r="D42" s="7" t="s">
        <v>276</v>
      </c>
      <c r="E42" s="8" t="s">
        <v>138</v>
      </c>
      <c r="F42" s="7" t="s">
        <v>1224</v>
      </c>
      <c r="G42" s="7" t="s">
        <v>1020</v>
      </c>
      <c r="H42" s="9" t="s">
        <v>989</v>
      </c>
      <c r="I42" s="9" t="s">
        <v>780</v>
      </c>
      <c r="J42" s="7"/>
      <c r="K42" s="7" t="s">
        <v>552</v>
      </c>
      <c r="L42" s="15">
        <f t="shared" si="0"/>
        <v>4</v>
      </c>
      <c r="M42" s="47">
        <v>0</v>
      </c>
      <c r="N42" s="15">
        <f t="shared" si="1"/>
        <v>0</v>
      </c>
      <c r="O42" s="50"/>
      <c r="P42" s="31" t="str">
        <f>IF(ISERROR(VLOOKUP(G42,'3a. Non-Funct (On-Premises)'!$G$4:$O$36,1,FALSE))=TRUE,"","Y")</f>
        <v/>
      </c>
      <c r="Q42" s="1"/>
    </row>
    <row r="43" spans="1:17" s="10" customFormat="1" ht="30" x14ac:dyDescent="0.25">
      <c r="A43" s="6" t="s">
        <v>769</v>
      </c>
      <c r="B43" s="6" t="s">
        <v>991</v>
      </c>
      <c r="C43" s="6" t="s">
        <v>977</v>
      </c>
      <c r="D43" s="4" t="s">
        <v>276</v>
      </c>
      <c r="E43" s="5" t="s">
        <v>138</v>
      </c>
      <c r="F43" s="4" t="s">
        <v>1224</v>
      </c>
      <c r="G43" s="4" t="s">
        <v>1022</v>
      </c>
      <c r="H43" s="6" t="s">
        <v>991</v>
      </c>
      <c r="I43" s="6" t="s">
        <v>782</v>
      </c>
      <c r="J43" s="4"/>
      <c r="K43" s="6" t="s">
        <v>552</v>
      </c>
      <c r="L43" s="13">
        <f t="shared" si="0"/>
        <v>4</v>
      </c>
      <c r="M43" s="46">
        <v>0</v>
      </c>
      <c r="N43" s="13">
        <f t="shared" si="1"/>
        <v>0</v>
      </c>
      <c r="O43" s="48"/>
      <c r="P43" s="31" t="str">
        <f>IF(ISERROR(VLOOKUP(G43,'3a. Non-Funct (On-Premises)'!$G$4:$O$36,1,FALSE))=TRUE,"","Y")</f>
        <v/>
      </c>
      <c r="Q43" s="1"/>
    </row>
    <row r="44" spans="1:17" s="10" customFormat="1" ht="30" x14ac:dyDescent="0.25">
      <c r="A44" s="9" t="s">
        <v>769</v>
      </c>
      <c r="B44" s="9" t="s">
        <v>992</v>
      </c>
      <c r="C44" s="9" t="s">
        <v>977</v>
      </c>
      <c r="D44" s="7" t="s">
        <v>276</v>
      </c>
      <c r="E44" s="8" t="s">
        <v>138</v>
      </c>
      <c r="F44" s="7" t="s">
        <v>1224</v>
      </c>
      <c r="G44" s="7" t="s">
        <v>1023</v>
      </c>
      <c r="H44" s="9" t="s">
        <v>992</v>
      </c>
      <c r="I44" s="9" t="s">
        <v>783</v>
      </c>
      <c r="J44" s="7"/>
      <c r="K44" s="7" t="s">
        <v>552</v>
      </c>
      <c r="L44" s="15">
        <f t="shared" si="0"/>
        <v>4</v>
      </c>
      <c r="M44" s="47">
        <v>0</v>
      </c>
      <c r="N44" s="15">
        <f t="shared" si="1"/>
        <v>0</v>
      </c>
      <c r="O44" s="50"/>
      <c r="P44" s="32" t="str">
        <f>IF(ISERROR(VLOOKUP(G44,'3a. Non-Funct (On-Premises)'!$G$4:$O$36,1,FALSE))=TRUE,"","Y")</f>
        <v/>
      </c>
      <c r="Q44" s="1"/>
    </row>
    <row r="45" spans="1:17" s="10" customFormat="1" ht="30" x14ac:dyDescent="0.25">
      <c r="A45" s="6" t="s">
        <v>769</v>
      </c>
      <c r="B45" s="6" t="s">
        <v>993</v>
      </c>
      <c r="C45" s="6" t="s">
        <v>977</v>
      </c>
      <c r="D45" s="4" t="s">
        <v>276</v>
      </c>
      <c r="E45" s="5" t="s">
        <v>138</v>
      </c>
      <c r="F45" s="4" t="s">
        <v>1224</v>
      </c>
      <c r="G45" s="4" t="s">
        <v>1024</v>
      </c>
      <c r="H45" s="6" t="s">
        <v>993</v>
      </c>
      <c r="I45" s="6" t="s">
        <v>784</v>
      </c>
      <c r="J45" s="4"/>
      <c r="K45" s="6" t="s">
        <v>552</v>
      </c>
      <c r="L45" s="13">
        <f t="shared" si="0"/>
        <v>4</v>
      </c>
      <c r="M45" s="46">
        <v>0</v>
      </c>
      <c r="N45" s="13">
        <f t="shared" si="1"/>
        <v>0</v>
      </c>
      <c r="O45" s="48"/>
      <c r="P45" s="31" t="str">
        <f>IF(ISERROR(VLOOKUP(G45,'3a. Non-Funct (On-Premises)'!$G$4:$O$36,1,FALSE))=TRUE,"","Y")</f>
        <v/>
      </c>
      <c r="Q45" s="1"/>
    </row>
    <row r="46" spans="1:17" s="10" customFormat="1" ht="60" x14ac:dyDescent="0.25">
      <c r="A46" s="9" t="s">
        <v>769</v>
      </c>
      <c r="B46" s="9" t="s">
        <v>994</v>
      </c>
      <c r="C46" s="9" t="s">
        <v>977</v>
      </c>
      <c r="D46" s="7" t="s">
        <v>276</v>
      </c>
      <c r="E46" s="8" t="s">
        <v>138</v>
      </c>
      <c r="F46" s="7" t="s">
        <v>1224</v>
      </c>
      <c r="G46" s="7" t="s">
        <v>1025</v>
      </c>
      <c r="H46" s="9" t="s">
        <v>994</v>
      </c>
      <c r="I46" s="9" t="s">
        <v>1166</v>
      </c>
      <c r="J46" s="7"/>
      <c r="K46" s="7" t="s">
        <v>552</v>
      </c>
      <c r="L46" s="15">
        <f t="shared" si="0"/>
        <v>4</v>
      </c>
      <c r="M46" s="47">
        <v>0</v>
      </c>
      <c r="N46" s="15">
        <f t="shared" si="1"/>
        <v>0</v>
      </c>
      <c r="O46" s="50"/>
      <c r="P46" s="32" t="str">
        <f>IF(ISERROR(VLOOKUP(G46,'3a. Non-Funct (On-Premises)'!$G$4:$O$36,1,FALSE))=TRUE,"","Y")</f>
        <v/>
      </c>
      <c r="Q46" s="1"/>
    </row>
    <row r="47" spans="1:17" s="10" customFormat="1" ht="60" x14ac:dyDescent="0.25">
      <c r="A47" s="6" t="s">
        <v>769</v>
      </c>
      <c r="B47" s="6" t="s">
        <v>995</v>
      </c>
      <c r="C47" s="6" t="s">
        <v>977</v>
      </c>
      <c r="D47" s="4" t="s">
        <v>276</v>
      </c>
      <c r="E47" s="5" t="s">
        <v>138</v>
      </c>
      <c r="F47" s="4" t="s">
        <v>1224</v>
      </c>
      <c r="G47" s="4" t="s">
        <v>1026</v>
      </c>
      <c r="H47" s="6" t="s">
        <v>995</v>
      </c>
      <c r="I47" s="6" t="s">
        <v>1167</v>
      </c>
      <c r="J47" s="4"/>
      <c r="K47" s="6" t="s">
        <v>552</v>
      </c>
      <c r="L47" s="13">
        <f t="shared" si="0"/>
        <v>4</v>
      </c>
      <c r="M47" s="46">
        <v>0</v>
      </c>
      <c r="N47" s="13">
        <f t="shared" si="1"/>
        <v>0</v>
      </c>
      <c r="O47" s="48"/>
      <c r="P47" s="31" t="str">
        <f>IF(ISERROR(VLOOKUP(G47,'3a. Non-Funct (On-Premises)'!$G$4:$O$36,1,FALSE))=TRUE,"","Y")</f>
        <v/>
      </c>
      <c r="Q47" s="1"/>
    </row>
    <row r="48" spans="1:17" s="10" customFormat="1" ht="30" x14ac:dyDescent="0.25">
      <c r="A48" s="9" t="s">
        <v>795</v>
      </c>
      <c r="B48" s="9" t="s">
        <v>996</v>
      </c>
      <c r="C48" s="9" t="s">
        <v>977</v>
      </c>
      <c r="D48" s="7" t="s">
        <v>276</v>
      </c>
      <c r="E48" s="8" t="s">
        <v>138</v>
      </c>
      <c r="F48" s="7" t="s">
        <v>1224</v>
      </c>
      <c r="G48" s="7" t="s">
        <v>1027</v>
      </c>
      <c r="H48" s="9" t="s">
        <v>996</v>
      </c>
      <c r="I48" s="9" t="s">
        <v>787</v>
      </c>
      <c r="J48" s="7"/>
      <c r="K48" s="7" t="s">
        <v>552</v>
      </c>
      <c r="L48" s="15">
        <f t="shared" si="0"/>
        <v>4</v>
      </c>
      <c r="M48" s="47">
        <v>0</v>
      </c>
      <c r="N48" s="15">
        <f t="shared" si="1"/>
        <v>0</v>
      </c>
      <c r="O48" s="50"/>
      <c r="P48" s="32" t="str">
        <f>IF(ISERROR(VLOOKUP(G48,'3a. Non-Funct (On-Premises)'!$G$4:$O$36,1,FALSE))=TRUE,"","Y")</f>
        <v/>
      </c>
      <c r="Q48" s="1"/>
    </row>
    <row r="49" spans="1:17" s="10" customFormat="1" x14ac:dyDescent="0.25">
      <c r="A49" s="6" t="s">
        <v>795</v>
      </c>
      <c r="B49" s="6" t="s">
        <v>997</v>
      </c>
      <c r="C49" s="6" t="s">
        <v>977</v>
      </c>
      <c r="D49" s="4" t="s">
        <v>276</v>
      </c>
      <c r="E49" s="5" t="s">
        <v>138</v>
      </c>
      <c r="F49" s="4" t="s">
        <v>1224</v>
      </c>
      <c r="G49" s="4" t="s">
        <v>1028</v>
      </c>
      <c r="H49" s="6" t="s">
        <v>997</v>
      </c>
      <c r="I49" s="6" t="s">
        <v>788</v>
      </c>
      <c r="J49" s="4"/>
      <c r="K49" s="6" t="s">
        <v>552</v>
      </c>
      <c r="L49" s="13">
        <f t="shared" si="0"/>
        <v>4</v>
      </c>
      <c r="M49" s="46">
        <v>0</v>
      </c>
      <c r="N49" s="13">
        <f t="shared" si="1"/>
        <v>0</v>
      </c>
      <c r="O49" s="48"/>
      <c r="P49" s="31" t="str">
        <f>IF(ISERROR(VLOOKUP(G49,'3a. Non-Funct (On-Premises)'!$G$4:$O$36,1,FALSE))=TRUE,"","Y")</f>
        <v/>
      </c>
      <c r="Q49" s="1"/>
    </row>
    <row r="50" spans="1:17" s="10" customFormat="1" ht="45" x14ac:dyDescent="0.25">
      <c r="A50" s="9" t="s">
        <v>795</v>
      </c>
      <c r="B50" s="9" t="s">
        <v>998</v>
      </c>
      <c r="C50" s="9" t="s">
        <v>977</v>
      </c>
      <c r="D50" s="7" t="s">
        <v>276</v>
      </c>
      <c r="E50" s="8" t="s">
        <v>138</v>
      </c>
      <c r="F50" s="7" t="s">
        <v>1224</v>
      </c>
      <c r="G50" s="7" t="s">
        <v>1029</v>
      </c>
      <c r="H50" s="9" t="s">
        <v>998</v>
      </c>
      <c r="I50" s="9" t="s">
        <v>789</v>
      </c>
      <c r="J50" s="7"/>
      <c r="K50" s="7" t="s">
        <v>552</v>
      </c>
      <c r="L50" s="15">
        <f t="shared" si="0"/>
        <v>4</v>
      </c>
      <c r="M50" s="47">
        <v>0</v>
      </c>
      <c r="N50" s="15">
        <f t="shared" si="1"/>
        <v>0</v>
      </c>
      <c r="O50" s="50"/>
      <c r="P50" s="32" t="str">
        <f>IF(ISERROR(VLOOKUP(G50,'3a. Non-Funct (On-Premises)'!$G$4:$O$36,1,FALSE))=TRUE,"","Y")</f>
        <v/>
      </c>
      <c r="Q50" s="1"/>
    </row>
    <row r="51" spans="1:17" s="10" customFormat="1" ht="30" x14ac:dyDescent="0.25">
      <c r="A51" s="6" t="s">
        <v>795</v>
      </c>
      <c r="B51" s="6" t="s">
        <v>991</v>
      </c>
      <c r="C51" s="6" t="s">
        <v>977</v>
      </c>
      <c r="D51" s="4" t="s">
        <v>276</v>
      </c>
      <c r="E51" s="5" t="s">
        <v>138</v>
      </c>
      <c r="F51" s="4" t="s">
        <v>1224</v>
      </c>
      <c r="G51" s="4" t="s">
        <v>1030</v>
      </c>
      <c r="H51" s="6" t="s">
        <v>991</v>
      </c>
      <c r="I51" s="6" t="s">
        <v>922</v>
      </c>
      <c r="J51" s="4"/>
      <c r="K51" s="6" t="s">
        <v>552</v>
      </c>
      <c r="L51" s="13">
        <f t="shared" si="0"/>
        <v>4</v>
      </c>
      <c r="M51" s="46">
        <v>0</v>
      </c>
      <c r="N51" s="13">
        <f t="shared" si="1"/>
        <v>0</v>
      </c>
      <c r="O51" s="48"/>
      <c r="P51" s="31" t="str">
        <f>IF(ISERROR(VLOOKUP(G51,'3a. Non-Funct (On-Premises)'!$G$4:$O$36,1,FALSE))=TRUE,"","Y")</f>
        <v/>
      </c>
      <c r="Q51" s="1"/>
    </row>
    <row r="52" spans="1:17" s="10" customFormat="1" ht="60" x14ac:dyDescent="0.25">
      <c r="A52" s="9" t="s">
        <v>795</v>
      </c>
      <c r="B52" s="9" t="s">
        <v>999</v>
      </c>
      <c r="C52" s="9" t="s">
        <v>977</v>
      </c>
      <c r="D52" s="7" t="s">
        <v>276</v>
      </c>
      <c r="E52" s="8" t="s">
        <v>138</v>
      </c>
      <c r="F52" s="7" t="s">
        <v>1224</v>
      </c>
      <c r="G52" s="7" t="s">
        <v>1031</v>
      </c>
      <c r="H52" s="9" t="s">
        <v>999</v>
      </c>
      <c r="I52" s="9" t="s">
        <v>1042</v>
      </c>
      <c r="J52" s="7"/>
      <c r="K52" s="7" t="s">
        <v>552</v>
      </c>
      <c r="L52" s="15">
        <f t="shared" si="0"/>
        <v>4</v>
      </c>
      <c r="M52" s="47">
        <v>0</v>
      </c>
      <c r="N52" s="15">
        <f t="shared" si="1"/>
        <v>0</v>
      </c>
      <c r="O52" s="50"/>
      <c r="P52" s="32" t="str">
        <f>IF(ISERROR(VLOOKUP(G52,'3a. Non-Funct (On-Premises)'!$G$4:$O$36,1,FALSE))=TRUE,"","Y")</f>
        <v/>
      </c>
      <c r="Q52" s="1"/>
    </row>
    <row r="53" spans="1:17" s="10" customFormat="1" ht="30" x14ac:dyDescent="0.25">
      <c r="A53" s="6" t="s">
        <v>794</v>
      </c>
      <c r="B53" s="6" t="s">
        <v>1000</v>
      </c>
      <c r="C53" s="6" t="s">
        <v>977</v>
      </c>
      <c r="D53" s="4" t="s">
        <v>276</v>
      </c>
      <c r="E53" s="5" t="s">
        <v>138</v>
      </c>
      <c r="F53" s="4" t="s">
        <v>1224</v>
      </c>
      <c r="G53" s="4" t="s">
        <v>1032</v>
      </c>
      <c r="H53" s="6" t="s">
        <v>1000</v>
      </c>
      <c r="I53" s="6" t="s">
        <v>791</v>
      </c>
      <c r="J53" s="4"/>
      <c r="K53" s="6" t="s">
        <v>552</v>
      </c>
      <c r="L53" s="13">
        <f t="shared" si="0"/>
        <v>4</v>
      </c>
      <c r="M53" s="46">
        <v>0</v>
      </c>
      <c r="N53" s="13">
        <f t="shared" si="1"/>
        <v>0</v>
      </c>
      <c r="O53" s="48"/>
      <c r="P53" s="31" t="str">
        <f>IF(ISERROR(VLOOKUP(G53,'3a. Non-Funct (On-Premises)'!$G$4:$O$36,1,FALSE))=TRUE,"","Y")</f>
        <v/>
      </c>
      <c r="Q53" s="1"/>
    </row>
    <row r="54" spans="1:17" s="10" customFormat="1" ht="30" x14ac:dyDescent="0.25">
      <c r="A54" s="9" t="s">
        <v>794</v>
      </c>
      <c r="B54" s="9" t="s">
        <v>1001</v>
      </c>
      <c r="C54" s="9" t="s">
        <v>977</v>
      </c>
      <c r="D54" s="7" t="s">
        <v>276</v>
      </c>
      <c r="E54" s="8" t="s">
        <v>138</v>
      </c>
      <c r="F54" s="7" t="s">
        <v>1224</v>
      </c>
      <c r="G54" s="7" t="s">
        <v>1033</v>
      </c>
      <c r="H54" s="9" t="s">
        <v>1001</v>
      </c>
      <c r="I54" s="9" t="s">
        <v>792</v>
      </c>
      <c r="J54" s="7"/>
      <c r="K54" s="7" t="s">
        <v>552</v>
      </c>
      <c r="L54" s="15">
        <f t="shared" si="0"/>
        <v>4</v>
      </c>
      <c r="M54" s="47">
        <v>0</v>
      </c>
      <c r="N54" s="15">
        <f t="shared" si="1"/>
        <v>0</v>
      </c>
      <c r="O54" s="50"/>
      <c r="P54" s="32" t="str">
        <f>IF(ISERROR(VLOOKUP(G54,'3a. Non-Funct (On-Premises)'!$G$4:$O$36,1,FALSE))=TRUE,"","Y")</f>
        <v/>
      </c>
      <c r="Q54" s="1"/>
    </row>
    <row r="55" spans="1:17" s="10" customFormat="1" ht="45" x14ac:dyDescent="0.25">
      <c r="A55" s="6" t="s">
        <v>793</v>
      </c>
      <c r="B55" s="6" t="s">
        <v>1002</v>
      </c>
      <c r="C55" s="6" t="s">
        <v>977</v>
      </c>
      <c r="D55" s="4" t="s">
        <v>276</v>
      </c>
      <c r="E55" s="5" t="s">
        <v>138</v>
      </c>
      <c r="F55" s="4" t="s">
        <v>1224</v>
      </c>
      <c r="G55" s="4" t="s">
        <v>979</v>
      </c>
      <c r="H55" s="6" t="s">
        <v>1002</v>
      </c>
      <c r="I55" s="6" t="s">
        <v>923</v>
      </c>
      <c r="J55" s="4"/>
      <c r="K55" s="6" t="s">
        <v>552</v>
      </c>
      <c r="L55" s="13">
        <f t="shared" si="0"/>
        <v>4</v>
      </c>
      <c r="M55" s="46">
        <v>0</v>
      </c>
      <c r="N55" s="13">
        <f t="shared" si="1"/>
        <v>0</v>
      </c>
      <c r="O55" s="48"/>
      <c r="P55" s="31" t="str">
        <f>IF(ISERROR(VLOOKUP(G55,'3a. Non-Funct (On-Premises)'!$G$4:$O$36,1,FALSE))=TRUE,"","Y")</f>
        <v/>
      </c>
      <c r="Q55" s="1"/>
    </row>
    <row r="56" spans="1:17" ht="135" x14ac:dyDescent="0.25">
      <c r="A56" s="9" t="s">
        <v>793</v>
      </c>
      <c r="B56" s="9" t="s">
        <v>1003</v>
      </c>
      <c r="C56" s="9" t="s">
        <v>977</v>
      </c>
      <c r="D56" s="7" t="s">
        <v>276</v>
      </c>
      <c r="E56" s="8" t="s">
        <v>138</v>
      </c>
      <c r="F56" s="7" t="s">
        <v>1224</v>
      </c>
      <c r="G56" s="7" t="s">
        <v>980</v>
      </c>
      <c r="H56" s="9" t="s">
        <v>1003</v>
      </c>
      <c r="I56" s="9" t="s">
        <v>714</v>
      </c>
      <c r="J56" s="7"/>
      <c r="K56" s="7" t="s">
        <v>552</v>
      </c>
      <c r="L56" s="15">
        <f t="shared" si="0"/>
        <v>4</v>
      </c>
      <c r="M56" s="47">
        <v>0</v>
      </c>
      <c r="N56" s="15">
        <f t="shared" si="1"/>
        <v>0</v>
      </c>
      <c r="O56" s="50"/>
      <c r="P56" s="32" t="str">
        <f>IF(ISERROR(VLOOKUP(G56,'3a. Non-Funct (On-Premises)'!$G$4:$O$36,1,FALSE))=TRUE,"","Y")</f>
        <v/>
      </c>
    </row>
    <row r="57" spans="1:17" ht="409.5" x14ac:dyDescent="0.25">
      <c r="A57" s="6" t="s">
        <v>793</v>
      </c>
      <c r="B57" s="6" t="s">
        <v>1004</v>
      </c>
      <c r="C57" s="6" t="s">
        <v>977</v>
      </c>
      <c r="D57" s="4" t="s">
        <v>276</v>
      </c>
      <c r="E57" s="5" t="s">
        <v>138</v>
      </c>
      <c r="F57" s="4" t="s">
        <v>1224</v>
      </c>
      <c r="G57" s="4" t="s">
        <v>981</v>
      </c>
      <c r="H57" s="6" t="s">
        <v>1004</v>
      </c>
      <c r="I57" s="6" t="s">
        <v>1043</v>
      </c>
      <c r="J57" s="4"/>
      <c r="K57" s="6" t="s">
        <v>552</v>
      </c>
      <c r="L57" s="13">
        <f t="shared" si="0"/>
        <v>4</v>
      </c>
      <c r="M57" s="46">
        <v>0</v>
      </c>
      <c r="N57" s="13">
        <f t="shared" si="1"/>
        <v>0</v>
      </c>
      <c r="O57" s="48"/>
      <c r="P57" s="31" t="str">
        <f>IF(ISERROR(VLOOKUP(G57,'3a. Non-Funct (On-Premises)'!$G$4:$O$36,1,FALSE))=TRUE,"","Y")</f>
        <v/>
      </c>
    </row>
    <row r="58" spans="1:17" ht="45" x14ac:dyDescent="0.25">
      <c r="A58" s="9" t="s">
        <v>793</v>
      </c>
      <c r="B58" s="9" t="s">
        <v>1005</v>
      </c>
      <c r="C58" s="9" t="s">
        <v>977</v>
      </c>
      <c r="D58" s="7" t="s">
        <v>276</v>
      </c>
      <c r="E58" s="8" t="s">
        <v>138</v>
      </c>
      <c r="F58" s="7" t="s">
        <v>1224</v>
      </c>
      <c r="G58" s="7" t="s">
        <v>982</v>
      </c>
      <c r="H58" s="9" t="s">
        <v>1005</v>
      </c>
      <c r="I58" s="9" t="s">
        <v>926</v>
      </c>
      <c r="J58" s="7"/>
      <c r="K58" s="7" t="s">
        <v>552</v>
      </c>
      <c r="L58" s="15">
        <f t="shared" si="0"/>
        <v>4</v>
      </c>
      <c r="M58" s="47">
        <v>0</v>
      </c>
      <c r="N58" s="15">
        <f t="shared" si="1"/>
        <v>0</v>
      </c>
      <c r="O58" s="50"/>
      <c r="P58" s="32" t="str">
        <f>IF(ISERROR(VLOOKUP(G58,'3a. Non-Funct (On-Premises)'!$G$4:$O$36,1,FALSE))=TRUE,"","Y")</f>
        <v/>
      </c>
    </row>
    <row r="59" spans="1:17" ht="45" x14ac:dyDescent="0.25">
      <c r="A59" s="6" t="s">
        <v>793</v>
      </c>
      <c r="B59" s="6" t="s">
        <v>1006</v>
      </c>
      <c r="C59" s="6" t="s">
        <v>977</v>
      </c>
      <c r="D59" s="4" t="s">
        <v>276</v>
      </c>
      <c r="E59" s="5" t="s">
        <v>138</v>
      </c>
      <c r="F59" s="4" t="s">
        <v>1224</v>
      </c>
      <c r="G59" s="4" t="s">
        <v>983</v>
      </c>
      <c r="H59" s="6" t="s">
        <v>1006</v>
      </c>
      <c r="I59" s="6" t="s">
        <v>927</v>
      </c>
      <c r="J59" s="4"/>
      <c r="K59" s="6" t="s">
        <v>552</v>
      </c>
      <c r="L59" s="13">
        <f t="shared" si="0"/>
        <v>4</v>
      </c>
      <c r="M59" s="46">
        <v>0</v>
      </c>
      <c r="N59" s="13">
        <f t="shared" si="1"/>
        <v>0</v>
      </c>
      <c r="O59" s="48"/>
      <c r="P59" s="31" t="str">
        <f>IF(ISERROR(VLOOKUP(G59,'3a. Non-Funct (On-Premises)'!$G$4:$O$36,1,FALSE))=TRUE,"","Y")</f>
        <v/>
      </c>
    </row>
    <row r="60" spans="1:17" ht="45" x14ac:dyDescent="0.25">
      <c r="A60" s="9" t="s">
        <v>793</v>
      </c>
      <c r="B60" s="9" t="s">
        <v>1007</v>
      </c>
      <c r="C60" s="9" t="s">
        <v>977</v>
      </c>
      <c r="D60" s="7" t="s">
        <v>276</v>
      </c>
      <c r="E60" s="8" t="s">
        <v>138</v>
      </c>
      <c r="F60" s="7" t="s">
        <v>1224</v>
      </c>
      <c r="G60" s="7" t="s">
        <v>984</v>
      </c>
      <c r="H60" s="9" t="s">
        <v>1007</v>
      </c>
      <c r="I60" s="9" t="s">
        <v>928</v>
      </c>
      <c r="J60" s="7"/>
      <c r="K60" s="7" t="s">
        <v>552</v>
      </c>
      <c r="L60" s="15">
        <f t="shared" si="0"/>
        <v>4</v>
      </c>
      <c r="M60" s="47">
        <v>0</v>
      </c>
      <c r="N60" s="15">
        <f t="shared" si="1"/>
        <v>0</v>
      </c>
      <c r="O60" s="50"/>
      <c r="P60" s="32" t="str">
        <f>IF(ISERROR(VLOOKUP(G60,'3a. Non-Funct (On-Premises)'!$G$4:$O$36,1,FALSE))=TRUE,"","Y")</f>
        <v/>
      </c>
    </row>
    <row r="61" spans="1:17" ht="45" x14ac:dyDescent="0.25">
      <c r="A61" s="6" t="s">
        <v>793</v>
      </c>
      <c r="B61" s="6" t="s">
        <v>1008</v>
      </c>
      <c r="C61" s="6" t="s">
        <v>977</v>
      </c>
      <c r="D61" s="4" t="s">
        <v>276</v>
      </c>
      <c r="E61" s="5" t="s">
        <v>138</v>
      </c>
      <c r="F61" s="4" t="s">
        <v>1224</v>
      </c>
      <c r="G61" s="4" t="s">
        <v>985</v>
      </c>
      <c r="H61" s="6" t="s">
        <v>1008</v>
      </c>
      <c r="I61" s="6" t="s">
        <v>929</v>
      </c>
      <c r="J61" s="4"/>
      <c r="K61" s="6" t="s">
        <v>552</v>
      </c>
      <c r="L61" s="13">
        <f t="shared" si="0"/>
        <v>4</v>
      </c>
      <c r="M61" s="46">
        <v>0</v>
      </c>
      <c r="N61" s="13">
        <f t="shared" si="1"/>
        <v>0</v>
      </c>
      <c r="O61" s="48"/>
      <c r="P61" s="31" t="str">
        <f>IF(ISERROR(VLOOKUP(G61,'3a. Non-Funct (On-Premises)'!$G$4:$O$36,1,FALSE))=TRUE,"","Y")</f>
        <v/>
      </c>
    </row>
    <row r="62" spans="1:17" ht="45" x14ac:dyDescent="0.25">
      <c r="A62" s="9" t="s">
        <v>793</v>
      </c>
      <c r="B62" s="9" t="s">
        <v>381</v>
      </c>
      <c r="C62" s="9" t="s">
        <v>977</v>
      </c>
      <c r="D62" s="7" t="s">
        <v>276</v>
      </c>
      <c r="E62" s="8" t="s">
        <v>138</v>
      </c>
      <c r="F62" s="7" t="s">
        <v>1224</v>
      </c>
      <c r="G62" s="7" t="s">
        <v>986</v>
      </c>
      <c r="H62" s="9" t="s">
        <v>381</v>
      </c>
      <c r="I62" s="9" t="s">
        <v>930</v>
      </c>
      <c r="J62" s="7"/>
      <c r="K62" s="7" t="s">
        <v>552</v>
      </c>
      <c r="L62" s="15">
        <f t="shared" si="0"/>
        <v>4</v>
      </c>
      <c r="M62" s="47">
        <v>0</v>
      </c>
      <c r="N62" s="15">
        <f t="shared" si="1"/>
        <v>0</v>
      </c>
      <c r="O62" s="50"/>
      <c r="P62" s="32" t="str">
        <f>IF(ISERROR(VLOOKUP(G62,'3a. Non-Funct (On-Premises)'!$G$4:$O$36,1,FALSE))=TRUE,"","Y")</f>
        <v/>
      </c>
    </row>
    <row r="63" spans="1:17" ht="45" x14ac:dyDescent="0.25">
      <c r="A63" s="6" t="s">
        <v>793</v>
      </c>
      <c r="B63" s="6" t="s">
        <v>1009</v>
      </c>
      <c r="C63" s="6" t="s">
        <v>977</v>
      </c>
      <c r="D63" s="4" t="s">
        <v>276</v>
      </c>
      <c r="E63" s="5" t="s">
        <v>138</v>
      </c>
      <c r="F63" s="4" t="s">
        <v>1224</v>
      </c>
      <c r="G63" s="4" t="s">
        <v>987</v>
      </c>
      <c r="H63" s="6" t="s">
        <v>1009</v>
      </c>
      <c r="I63" s="6" t="s">
        <v>1044</v>
      </c>
      <c r="J63" s="4"/>
      <c r="K63" s="6" t="s">
        <v>552</v>
      </c>
      <c r="L63" s="13">
        <f t="shared" si="0"/>
        <v>4</v>
      </c>
      <c r="M63" s="46">
        <v>0</v>
      </c>
      <c r="N63" s="13">
        <f t="shared" si="1"/>
        <v>0</v>
      </c>
      <c r="O63" s="48"/>
      <c r="P63" s="31" t="str">
        <f>IF(ISERROR(VLOOKUP(G63,'3a. Non-Funct (On-Premises)'!$G$4:$O$36,1,FALSE))=TRUE,"","Y")</f>
        <v/>
      </c>
    </row>
    <row r="64" spans="1:17" ht="105" x14ac:dyDescent="0.25">
      <c r="A64" s="9" t="s">
        <v>793</v>
      </c>
      <c r="B64" s="9" t="s">
        <v>1010</v>
      </c>
      <c r="C64" s="9" t="s">
        <v>977</v>
      </c>
      <c r="D64" s="7" t="s">
        <v>276</v>
      </c>
      <c r="E64" s="8" t="s">
        <v>138</v>
      </c>
      <c r="F64" s="7" t="s">
        <v>1224</v>
      </c>
      <c r="G64" s="7" t="s">
        <v>988</v>
      </c>
      <c r="H64" s="9" t="s">
        <v>1010</v>
      </c>
      <c r="I64" s="9" t="s">
        <v>1045</v>
      </c>
      <c r="J64" s="7"/>
      <c r="K64" s="7" t="s">
        <v>552</v>
      </c>
      <c r="L64" s="15">
        <f t="shared" si="0"/>
        <v>4</v>
      </c>
      <c r="M64" s="47">
        <v>0</v>
      </c>
      <c r="N64" s="15">
        <f t="shared" si="1"/>
        <v>0</v>
      </c>
      <c r="O64" s="50"/>
      <c r="P64" s="32" t="str">
        <f>IF(ISERROR(VLOOKUP(G64,'3a. Non-Funct (On-Premises)'!$G$4:$O$36,1,FALSE))=TRUE,"","Y")</f>
        <v/>
      </c>
    </row>
    <row r="65" spans="1:16" ht="45" x14ac:dyDescent="0.25">
      <c r="A65" s="6" t="s">
        <v>933</v>
      </c>
      <c r="B65" s="6" t="s">
        <v>1013</v>
      </c>
      <c r="C65" s="6" t="s">
        <v>977</v>
      </c>
      <c r="D65" s="4" t="s">
        <v>276</v>
      </c>
      <c r="E65" s="5" t="s">
        <v>138</v>
      </c>
      <c r="F65" s="4" t="s">
        <v>1224</v>
      </c>
      <c r="G65" s="4" t="s">
        <v>1034</v>
      </c>
      <c r="H65" s="6" t="s">
        <v>1013</v>
      </c>
      <c r="I65" s="6" t="s">
        <v>935</v>
      </c>
      <c r="J65" s="4"/>
      <c r="K65" s="6" t="s">
        <v>552</v>
      </c>
      <c r="L65" s="13">
        <f t="shared" si="0"/>
        <v>4</v>
      </c>
      <c r="M65" s="46">
        <v>0</v>
      </c>
      <c r="N65" s="13">
        <f t="shared" si="1"/>
        <v>0</v>
      </c>
      <c r="O65" s="48"/>
      <c r="P65" s="32" t="s">
        <v>1168</v>
      </c>
    </row>
    <row r="66" spans="1:16" ht="75" x14ac:dyDescent="0.25">
      <c r="A66" s="9" t="s">
        <v>933</v>
      </c>
      <c r="B66" s="9" t="s">
        <v>1015</v>
      </c>
      <c r="C66" s="9" t="s">
        <v>977</v>
      </c>
      <c r="D66" s="7" t="s">
        <v>276</v>
      </c>
      <c r="E66" s="8" t="s">
        <v>138</v>
      </c>
      <c r="F66" s="7" t="s">
        <v>1224</v>
      </c>
      <c r="G66" s="7" t="s">
        <v>1035</v>
      </c>
      <c r="H66" s="9" t="s">
        <v>1015</v>
      </c>
      <c r="I66" s="9" t="s">
        <v>1046</v>
      </c>
      <c r="J66" s="7"/>
      <c r="K66" s="7" t="s">
        <v>552</v>
      </c>
      <c r="L66" s="15">
        <f t="shared" si="0"/>
        <v>4</v>
      </c>
      <c r="M66" s="47">
        <v>0</v>
      </c>
      <c r="N66" s="15">
        <f t="shared" si="1"/>
        <v>0</v>
      </c>
      <c r="O66" s="50"/>
      <c r="P66" s="31" t="str">
        <f>IF(ISERROR(VLOOKUP(G66,'3a. Non-Funct (On-Premises)'!$G$4:$O$36,1,FALSE))=TRUE,"","Y")</f>
        <v>Y</v>
      </c>
    </row>
    <row r="67" spans="1:16" ht="150" x14ac:dyDescent="0.25">
      <c r="A67" s="6" t="s">
        <v>933</v>
      </c>
      <c r="B67" s="6" t="s">
        <v>1016</v>
      </c>
      <c r="C67" s="6" t="s">
        <v>977</v>
      </c>
      <c r="D67" s="4" t="s">
        <v>276</v>
      </c>
      <c r="E67" s="5" t="s">
        <v>138</v>
      </c>
      <c r="F67" s="4" t="s">
        <v>1224</v>
      </c>
      <c r="G67" s="4" t="s">
        <v>1036</v>
      </c>
      <c r="H67" s="6" t="s">
        <v>1016</v>
      </c>
      <c r="I67" s="6" t="s">
        <v>1047</v>
      </c>
      <c r="J67" s="4"/>
      <c r="K67" s="6" t="s">
        <v>552</v>
      </c>
      <c r="L67" s="13">
        <f t="shared" si="0"/>
        <v>4</v>
      </c>
      <c r="M67" s="46">
        <v>0</v>
      </c>
      <c r="N67" s="13">
        <f t="shared" si="1"/>
        <v>0</v>
      </c>
      <c r="O67" s="48"/>
      <c r="P67" s="32" t="str">
        <f>IF(ISERROR(VLOOKUP(G67,'3a. Non-Funct (On-Premises)'!$G$4:$O$36,1,FALSE))=TRUE,"","Y")</f>
        <v/>
      </c>
    </row>
    <row r="68" spans="1:16" x14ac:dyDescent="0.25">
      <c r="N68" s="11">
        <f>SUM(N5:N67)</f>
        <v>0</v>
      </c>
    </row>
  </sheetData>
  <sheetProtection algorithmName="SHA-512" hashValue="//giMQAO4cGIjcxam+uzKUHtB9qvXgwRbtR83fjH/+BjKLLa07ooHuIqdTRpHuGUdeRvfcEljAOZzJp9XYSlgg==" saltValue="TBA1oeI2kEutiyWhuqkevQ==" spinCount="100000" sheet="1" objects="1" scenarios="1"/>
  <autoFilter ref="A4:O67"/>
  <dataValidations disablePrompts="1" count="2">
    <dataValidation type="list" allowBlank="1" showInputMessage="1" showErrorMessage="1" sqref="M5:M67">
      <formula1>"3,2,1,0"</formula1>
    </dataValidation>
    <dataValidation type="list" allowBlank="1" showInputMessage="1" showErrorMessage="1" sqref="K5:K67">
      <formula1>"Must-Have, Should-Have, Could-Have, Would-Have"</formula1>
    </dataValidation>
  </dataValidations>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5"/>
  <sheetViews>
    <sheetView zoomScaleNormal="100" workbookViewId="0">
      <pane ySplit="4" topLeftCell="A5" activePane="bottomLeft" state="frozen"/>
      <selection activeCell="J5" sqref="J5"/>
      <selection pane="bottomLeft" activeCell="A5" sqref="A5"/>
    </sheetView>
  </sheetViews>
  <sheetFormatPr defaultRowHeight="15" x14ac:dyDescent="0.25"/>
  <cols>
    <col min="1" max="1" width="17.7109375" style="1" customWidth="1"/>
    <col min="2" max="2" width="25.7109375" style="22" customWidth="1"/>
    <col min="3" max="5" width="10.7109375" style="1" customWidth="1"/>
    <col min="6" max="6" width="6.7109375" style="1" hidden="1" customWidth="1"/>
    <col min="7" max="7" width="10.7109375" style="1" customWidth="1"/>
    <col min="8" max="8" width="20.7109375" style="1" customWidth="1"/>
    <col min="9" max="9" width="52.7109375" style="1" customWidth="1"/>
    <col min="10" max="11" width="12.7109375" style="1" customWidth="1"/>
    <col min="12" max="12" width="12.7109375" style="11" customWidth="1"/>
    <col min="13" max="13" width="13.7109375" style="11" customWidth="1"/>
    <col min="14" max="14" width="12.7109375" style="11" customWidth="1"/>
    <col min="15" max="15" width="42.7109375" style="1" customWidth="1"/>
    <col min="16" max="16" width="9.140625" style="10"/>
    <col min="17" max="16384" width="9.140625" style="1"/>
  </cols>
  <sheetData>
    <row r="1" spans="1:16" ht="26.25" x14ac:dyDescent="0.4">
      <c r="A1" s="16" t="s">
        <v>127</v>
      </c>
      <c r="B1" s="21"/>
      <c r="C1" s="17"/>
      <c r="D1" s="17"/>
      <c r="E1" s="18"/>
      <c r="F1" s="18"/>
      <c r="G1" s="17"/>
      <c r="H1" s="17"/>
      <c r="I1" s="18"/>
      <c r="J1" s="17"/>
      <c r="K1" s="17"/>
      <c r="L1" s="19"/>
      <c r="M1" s="19"/>
      <c r="N1" s="19"/>
      <c r="O1" s="17"/>
    </row>
    <row r="2" spans="1:16" ht="26.25" x14ac:dyDescent="0.4">
      <c r="A2" s="16" t="s">
        <v>777</v>
      </c>
      <c r="B2" s="21"/>
      <c r="C2" s="17"/>
      <c r="D2" s="17"/>
      <c r="E2" s="18"/>
      <c r="F2" s="18"/>
      <c r="G2" s="17"/>
      <c r="H2" s="17"/>
      <c r="I2" s="17"/>
      <c r="J2" s="17"/>
      <c r="K2" s="17"/>
      <c r="L2" s="19"/>
      <c r="M2" s="19"/>
      <c r="N2" s="19"/>
      <c r="O2" s="17"/>
    </row>
    <row r="4" spans="1:16" s="2" customFormat="1" ht="61.5" customHeight="1" x14ac:dyDescent="0.25">
      <c r="A4" s="3" t="s">
        <v>12</v>
      </c>
      <c r="B4" s="3" t="s">
        <v>132</v>
      </c>
      <c r="C4" s="3" t="s">
        <v>141</v>
      </c>
      <c r="D4" s="3" t="s">
        <v>144</v>
      </c>
      <c r="E4" s="3" t="s">
        <v>80</v>
      </c>
      <c r="F4" s="3" t="s">
        <v>1217</v>
      </c>
      <c r="G4" s="3" t="s">
        <v>13</v>
      </c>
      <c r="H4" s="3" t="s">
        <v>117</v>
      </c>
      <c r="I4" s="3" t="s">
        <v>216</v>
      </c>
      <c r="J4" s="3" t="s">
        <v>278</v>
      </c>
      <c r="K4" s="3" t="s">
        <v>120</v>
      </c>
      <c r="L4" s="12" t="s">
        <v>556</v>
      </c>
      <c r="M4" s="45" t="s">
        <v>554</v>
      </c>
      <c r="N4" s="12" t="s">
        <v>555</v>
      </c>
      <c r="O4" s="3" t="s">
        <v>557</v>
      </c>
    </row>
    <row r="5" spans="1:16" s="10" customFormat="1" ht="45" x14ac:dyDescent="0.25">
      <c r="A5" s="4" t="s">
        <v>139</v>
      </c>
      <c r="B5" s="6" t="s">
        <v>279</v>
      </c>
      <c r="C5" s="6" t="s">
        <v>309</v>
      </c>
      <c r="D5" s="4" t="s">
        <v>163</v>
      </c>
      <c r="E5" s="5" t="s">
        <v>138</v>
      </c>
      <c r="F5" s="4" t="s">
        <v>1226</v>
      </c>
      <c r="G5" s="4" t="s">
        <v>445</v>
      </c>
      <c r="H5" s="6" t="s">
        <v>280</v>
      </c>
      <c r="I5" s="6" t="s">
        <v>1051</v>
      </c>
      <c r="J5" s="4"/>
      <c r="K5" s="4" t="s">
        <v>553</v>
      </c>
      <c r="L5" s="13">
        <f t="shared" ref="L5:L44" si="0">IF(K5="Would-Have",1,IF(K5="Could-Have",2,IF(K5="Should-Have",3,IF(K5="Must-Have",4,""))))</f>
        <v>2</v>
      </c>
      <c r="M5" s="46">
        <v>0</v>
      </c>
      <c r="N5" s="13">
        <f t="shared" ref="N5:N44" si="1">L5*M5</f>
        <v>0</v>
      </c>
      <c r="O5" s="48"/>
      <c r="P5" s="1"/>
    </row>
    <row r="6" spans="1:16" s="10" customFormat="1" ht="60" x14ac:dyDescent="0.25">
      <c r="A6" s="7" t="s">
        <v>139</v>
      </c>
      <c r="B6" s="9" t="s">
        <v>279</v>
      </c>
      <c r="C6" s="9" t="s">
        <v>312</v>
      </c>
      <c r="D6" s="7" t="s">
        <v>163</v>
      </c>
      <c r="E6" s="8" t="s">
        <v>138</v>
      </c>
      <c r="F6" s="7" t="s">
        <v>1226</v>
      </c>
      <c r="G6" s="7" t="s">
        <v>568</v>
      </c>
      <c r="H6" s="9" t="s">
        <v>300</v>
      </c>
      <c r="I6" s="9" t="s">
        <v>1060</v>
      </c>
      <c r="J6" s="7"/>
      <c r="K6" s="7" t="s">
        <v>553</v>
      </c>
      <c r="L6" s="15">
        <f t="shared" si="0"/>
        <v>2</v>
      </c>
      <c r="M6" s="47">
        <v>0</v>
      </c>
      <c r="N6" s="15">
        <f t="shared" si="1"/>
        <v>0</v>
      </c>
      <c r="O6" s="49"/>
      <c r="P6" s="1"/>
    </row>
    <row r="7" spans="1:16" s="10" customFormat="1" ht="45" x14ac:dyDescent="0.25">
      <c r="A7" s="4" t="s">
        <v>139</v>
      </c>
      <c r="B7" s="6" t="s">
        <v>301</v>
      </c>
      <c r="C7" s="6" t="s">
        <v>312</v>
      </c>
      <c r="D7" s="4" t="s">
        <v>163</v>
      </c>
      <c r="E7" s="5" t="s">
        <v>138</v>
      </c>
      <c r="F7" s="4" t="s">
        <v>1226</v>
      </c>
      <c r="G7" s="4" t="s">
        <v>569</v>
      </c>
      <c r="H7" s="6" t="s">
        <v>302</v>
      </c>
      <c r="I7" s="6" t="s">
        <v>1061</v>
      </c>
      <c r="J7" s="4"/>
      <c r="K7" s="4" t="s">
        <v>553</v>
      </c>
      <c r="L7" s="13">
        <f t="shared" si="0"/>
        <v>2</v>
      </c>
      <c r="M7" s="46">
        <v>0</v>
      </c>
      <c r="N7" s="13">
        <f t="shared" si="1"/>
        <v>0</v>
      </c>
      <c r="O7" s="48"/>
      <c r="P7" s="1"/>
    </row>
    <row r="8" spans="1:16" s="10" customFormat="1" ht="60" x14ac:dyDescent="0.25">
      <c r="A8" s="7" t="s">
        <v>139</v>
      </c>
      <c r="B8" s="9" t="s">
        <v>286</v>
      </c>
      <c r="C8" s="9" t="s">
        <v>309</v>
      </c>
      <c r="D8" s="7" t="s">
        <v>163</v>
      </c>
      <c r="E8" s="8" t="s">
        <v>138</v>
      </c>
      <c r="F8" s="7" t="s">
        <v>1226</v>
      </c>
      <c r="G8" s="7" t="s">
        <v>574</v>
      </c>
      <c r="H8" s="9" t="s">
        <v>290</v>
      </c>
      <c r="I8" s="9" t="s">
        <v>1062</v>
      </c>
      <c r="J8" s="7"/>
      <c r="K8" s="7" t="s">
        <v>553</v>
      </c>
      <c r="L8" s="15">
        <f t="shared" si="0"/>
        <v>2</v>
      </c>
      <c r="M8" s="47">
        <v>0</v>
      </c>
      <c r="N8" s="15">
        <f t="shared" si="1"/>
        <v>0</v>
      </c>
      <c r="O8" s="49"/>
      <c r="P8" s="1"/>
    </row>
    <row r="9" spans="1:16" s="10" customFormat="1" ht="75" x14ac:dyDescent="0.25">
      <c r="A9" s="4" t="s">
        <v>139</v>
      </c>
      <c r="B9" s="6" t="s">
        <v>286</v>
      </c>
      <c r="C9" s="6" t="s">
        <v>309</v>
      </c>
      <c r="D9" s="4" t="s">
        <v>163</v>
      </c>
      <c r="E9" s="5" t="s">
        <v>138</v>
      </c>
      <c r="F9" s="4" t="s">
        <v>1226</v>
      </c>
      <c r="G9" s="4" t="s">
        <v>573</v>
      </c>
      <c r="H9" s="6" t="s">
        <v>289</v>
      </c>
      <c r="I9" s="6" t="s">
        <v>1063</v>
      </c>
      <c r="J9" s="4"/>
      <c r="K9" s="4" t="s">
        <v>553</v>
      </c>
      <c r="L9" s="13">
        <f t="shared" si="0"/>
        <v>2</v>
      </c>
      <c r="M9" s="46">
        <v>0</v>
      </c>
      <c r="N9" s="13">
        <f t="shared" si="1"/>
        <v>0</v>
      </c>
      <c r="O9" s="48"/>
      <c r="P9" s="1"/>
    </row>
    <row r="10" spans="1:16" s="10" customFormat="1" ht="75" x14ac:dyDescent="0.25">
      <c r="A10" s="7" t="s">
        <v>139</v>
      </c>
      <c r="B10" s="9" t="s">
        <v>286</v>
      </c>
      <c r="C10" s="9" t="s">
        <v>309</v>
      </c>
      <c r="D10" s="7" t="s">
        <v>163</v>
      </c>
      <c r="E10" s="8" t="s">
        <v>138</v>
      </c>
      <c r="F10" s="7" t="s">
        <v>1226</v>
      </c>
      <c r="G10" s="7" t="s">
        <v>572</v>
      </c>
      <c r="H10" s="9" t="s">
        <v>288</v>
      </c>
      <c r="I10" s="9" t="s">
        <v>1064</v>
      </c>
      <c r="J10" s="7"/>
      <c r="K10" s="7" t="s">
        <v>553</v>
      </c>
      <c r="L10" s="15">
        <f t="shared" si="0"/>
        <v>2</v>
      </c>
      <c r="M10" s="47">
        <v>0</v>
      </c>
      <c r="N10" s="15">
        <f t="shared" si="1"/>
        <v>0</v>
      </c>
      <c r="O10" s="49"/>
      <c r="P10" s="1"/>
    </row>
    <row r="11" spans="1:16" s="10" customFormat="1" ht="75" x14ac:dyDescent="0.25">
      <c r="A11" s="4" t="s">
        <v>139</v>
      </c>
      <c r="B11" s="6" t="s">
        <v>286</v>
      </c>
      <c r="C11" s="6" t="s">
        <v>309</v>
      </c>
      <c r="D11" s="4" t="s">
        <v>163</v>
      </c>
      <c r="E11" s="5" t="s">
        <v>138</v>
      </c>
      <c r="F11" s="4" t="s">
        <v>1226</v>
      </c>
      <c r="G11" s="4" t="s">
        <v>571</v>
      </c>
      <c r="H11" s="6" t="s">
        <v>287</v>
      </c>
      <c r="I11" s="6" t="s">
        <v>1065</v>
      </c>
      <c r="J11" s="4"/>
      <c r="K11" s="4" t="s">
        <v>553</v>
      </c>
      <c r="L11" s="13">
        <f t="shared" si="0"/>
        <v>2</v>
      </c>
      <c r="M11" s="46">
        <v>0</v>
      </c>
      <c r="N11" s="13">
        <f t="shared" si="1"/>
        <v>0</v>
      </c>
      <c r="O11" s="48"/>
      <c r="P11" s="1"/>
    </row>
    <row r="12" spans="1:16" s="10" customFormat="1" ht="75" x14ac:dyDescent="0.25">
      <c r="A12" s="7" t="s">
        <v>139</v>
      </c>
      <c r="B12" s="9" t="s">
        <v>286</v>
      </c>
      <c r="C12" s="9" t="s">
        <v>309</v>
      </c>
      <c r="D12" s="7" t="s">
        <v>163</v>
      </c>
      <c r="E12" s="8" t="s">
        <v>138</v>
      </c>
      <c r="F12" s="7" t="s">
        <v>1226</v>
      </c>
      <c r="G12" s="7" t="s">
        <v>570</v>
      </c>
      <c r="H12" s="9" t="s">
        <v>124</v>
      </c>
      <c r="I12" s="9" t="s">
        <v>1066</v>
      </c>
      <c r="J12" s="7"/>
      <c r="K12" s="7" t="s">
        <v>553</v>
      </c>
      <c r="L12" s="15">
        <f t="shared" si="0"/>
        <v>2</v>
      </c>
      <c r="M12" s="47">
        <v>0</v>
      </c>
      <c r="N12" s="15">
        <f t="shared" si="1"/>
        <v>0</v>
      </c>
      <c r="O12" s="49"/>
      <c r="P12" s="1"/>
    </row>
    <row r="13" spans="1:16" s="10" customFormat="1" ht="30" x14ac:dyDescent="0.25">
      <c r="A13" s="4" t="s">
        <v>139</v>
      </c>
      <c r="B13" s="6" t="s">
        <v>271</v>
      </c>
      <c r="C13" s="6" t="s">
        <v>310</v>
      </c>
      <c r="D13" s="4" t="s">
        <v>143</v>
      </c>
      <c r="E13" s="5" t="s">
        <v>138</v>
      </c>
      <c r="F13" s="4" t="s">
        <v>1226</v>
      </c>
      <c r="G13" s="4" t="s">
        <v>577</v>
      </c>
      <c r="H13" s="6" t="s">
        <v>316</v>
      </c>
      <c r="I13" s="6" t="s">
        <v>1067</v>
      </c>
      <c r="J13" s="4" t="s">
        <v>422</v>
      </c>
      <c r="K13" s="4" t="s">
        <v>553</v>
      </c>
      <c r="L13" s="13">
        <f t="shared" si="0"/>
        <v>2</v>
      </c>
      <c r="M13" s="46">
        <v>0</v>
      </c>
      <c r="N13" s="13">
        <f t="shared" si="1"/>
        <v>0</v>
      </c>
      <c r="O13" s="48"/>
      <c r="P13" s="1"/>
    </row>
    <row r="14" spans="1:16" s="10" customFormat="1" ht="30" x14ac:dyDescent="0.25">
      <c r="A14" s="7" t="s">
        <v>139</v>
      </c>
      <c r="B14" s="9" t="s">
        <v>271</v>
      </c>
      <c r="C14" s="9" t="s">
        <v>310</v>
      </c>
      <c r="D14" s="7" t="s">
        <v>143</v>
      </c>
      <c r="E14" s="8" t="s">
        <v>138</v>
      </c>
      <c r="F14" s="7" t="s">
        <v>1226</v>
      </c>
      <c r="G14" s="7" t="s">
        <v>579</v>
      </c>
      <c r="H14" s="9" t="s">
        <v>318</v>
      </c>
      <c r="I14" s="9" t="s">
        <v>1068</v>
      </c>
      <c r="J14" s="7"/>
      <c r="K14" s="7" t="s">
        <v>553</v>
      </c>
      <c r="L14" s="15">
        <f t="shared" si="0"/>
        <v>2</v>
      </c>
      <c r="M14" s="47">
        <v>0</v>
      </c>
      <c r="N14" s="15">
        <f t="shared" si="1"/>
        <v>0</v>
      </c>
      <c r="O14" s="49"/>
      <c r="P14" s="1"/>
    </row>
    <row r="15" spans="1:16" s="10" customFormat="1" ht="30" x14ac:dyDescent="0.25">
      <c r="A15" s="4" t="s">
        <v>139</v>
      </c>
      <c r="B15" s="6" t="s">
        <v>271</v>
      </c>
      <c r="C15" s="6" t="s">
        <v>310</v>
      </c>
      <c r="D15" s="4" t="s">
        <v>143</v>
      </c>
      <c r="E15" s="5" t="s">
        <v>138</v>
      </c>
      <c r="F15" s="4" t="s">
        <v>1226</v>
      </c>
      <c r="G15" s="4" t="s">
        <v>578</v>
      </c>
      <c r="H15" s="6" t="s">
        <v>317</v>
      </c>
      <c r="I15" s="6" t="s">
        <v>1069</v>
      </c>
      <c r="J15" s="4"/>
      <c r="K15" s="4" t="s">
        <v>553</v>
      </c>
      <c r="L15" s="13">
        <f t="shared" si="0"/>
        <v>2</v>
      </c>
      <c r="M15" s="46">
        <v>0</v>
      </c>
      <c r="N15" s="13">
        <f t="shared" si="1"/>
        <v>0</v>
      </c>
      <c r="O15" s="48"/>
      <c r="P15" s="1"/>
    </row>
    <row r="16" spans="1:16" s="10" customFormat="1" ht="45" x14ac:dyDescent="0.25">
      <c r="A16" s="7" t="s">
        <v>139</v>
      </c>
      <c r="B16" s="9" t="s">
        <v>271</v>
      </c>
      <c r="C16" s="9" t="s">
        <v>310</v>
      </c>
      <c r="D16" s="7" t="s">
        <v>143</v>
      </c>
      <c r="E16" s="8" t="s">
        <v>138</v>
      </c>
      <c r="F16" s="7" t="s">
        <v>1226</v>
      </c>
      <c r="G16" s="7" t="s">
        <v>583</v>
      </c>
      <c r="H16" s="9" t="s">
        <v>322</v>
      </c>
      <c r="I16" s="9" t="s">
        <v>1070</v>
      </c>
      <c r="J16" s="7"/>
      <c r="K16" s="7" t="s">
        <v>553</v>
      </c>
      <c r="L16" s="15">
        <f t="shared" si="0"/>
        <v>2</v>
      </c>
      <c r="M16" s="47">
        <v>0</v>
      </c>
      <c r="N16" s="15">
        <f t="shared" si="1"/>
        <v>0</v>
      </c>
      <c r="O16" s="49"/>
      <c r="P16" s="1"/>
    </row>
    <row r="17" spans="1:16" s="10" customFormat="1" ht="30" x14ac:dyDescent="0.25">
      <c r="A17" s="4" t="s">
        <v>139</v>
      </c>
      <c r="B17" s="6" t="s">
        <v>271</v>
      </c>
      <c r="C17" s="6" t="s">
        <v>310</v>
      </c>
      <c r="D17" s="4" t="s">
        <v>143</v>
      </c>
      <c r="E17" s="5" t="s">
        <v>138</v>
      </c>
      <c r="F17" s="4" t="s">
        <v>1226</v>
      </c>
      <c r="G17" s="4" t="s">
        <v>576</v>
      </c>
      <c r="H17" s="6" t="s">
        <v>280</v>
      </c>
      <c r="I17" s="6" t="s">
        <v>1071</v>
      </c>
      <c r="J17" s="4"/>
      <c r="K17" s="4" t="s">
        <v>553</v>
      </c>
      <c r="L17" s="13">
        <f t="shared" si="0"/>
        <v>2</v>
      </c>
      <c r="M17" s="46">
        <v>0</v>
      </c>
      <c r="N17" s="13">
        <f t="shared" si="1"/>
        <v>0</v>
      </c>
      <c r="O17" s="48"/>
      <c r="P17" s="1"/>
    </row>
    <row r="18" spans="1:16" s="10" customFormat="1" ht="210" x14ac:dyDescent="0.25">
      <c r="A18" s="7" t="s">
        <v>139</v>
      </c>
      <c r="B18" s="9" t="s">
        <v>271</v>
      </c>
      <c r="C18" s="9" t="s">
        <v>310</v>
      </c>
      <c r="D18" s="7" t="s">
        <v>143</v>
      </c>
      <c r="E18" s="8" t="s">
        <v>138</v>
      </c>
      <c r="F18" s="7" t="s">
        <v>1226</v>
      </c>
      <c r="G18" s="7" t="s">
        <v>581</v>
      </c>
      <c r="H18" s="9" t="s">
        <v>320</v>
      </c>
      <c r="I18" s="9" t="s">
        <v>1072</v>
      </c>
      <c r="J18" s="7"/>
      <c r="K18" s="7" t="s">
        <v>553</v>
      </c>
      <c r="L18" s="15">
        <f t="shared" si="0"/>
        <v>2</v>
      </c>
      <c r="M18" s="47">
        <v>0</v>
      </c>
      <c r="N18" s="15">
        <f t="shared" si="1"/>
        <v>0</v>
      </c>
      <c r="O18" s="49"/>
      <c r="P18" s="1"/>
    </row>
    <row r="19" spans="1:16" s="10" customFormat="1" ht="75" x14ac:dyDescent="0.25">
      <c r="A19" s="4" t="s">
        <v>139</v>
      </c>
      <c r="B19" s="6" t="s">
        <v>271</v>
      </c>
      <c r="C19" s="6" t="s">
        <v>310</v>
      </c>
      <c r="D19" s="4" t="s">
        <v>143</v>
      </c>
      <c r="E19" s="5" t="s">
        <v>138</v>
      </c>
      <c r="F19" s="4" t="s">
        <v>1226</v>
      </c>
      <c r="G19" s="4" t="s">
        <v>582</v>
      </c>
      <c r="H19" s="6" t="s">
        <v>321</v>
      </c>
      <c r="I19" s="6" t="s">
        <v>299</v>
      </c>
      <c r="J19" s="4"/>
      <c r="K19" s="4" t="s">
        <v>553</v>
      </c>
      <c r="L19" s="13">
        <f t="shared" si="0"/>
        <v>2</v>
      </c>
      <c r="M19" s="46">
        <v>0</v>
      </c>
      <c r="N19" s="13">
        <f t="shared" si="1"/>
        <v>0</v>
      </c>
      <c r="O19" s="48"/>
      <c r="P19" s="1"/>
    </row>
    <row r="20" spans="1:16" s="10" customFormat="1" ht="60" x14ac:dyDescent="0.25">
      <c r="A20" s="7" t="s">
        <v>139</v>
      </c>
      <c r="B20" s="9" t="s">
        <v>271</v>
      </c>
      <c r="C20" s="9" t="s">
        <v>438</v>
      </c>
      <c r="D20" s="7" t="s">
        <v>146</v>
      </c>
      <c r="E20" s="8" t="s">
        <v>138</v>
      </c>
      <c r="F20" s="7" t="s">
        <v>1226</v>
      </c>
      <c r="G20" s="7" t="s">
        <v>575</v>
      </c>
      <c r="H20" s="9" t="s">
        <v>423</v>
      </c>
      <c r="I20" s="9" t="s">
        <v>1073</v>
      </c>
      <c r="J20" s="7"/>
      <c r="K20" s="7" t="s">
        <v>551</v>
      </c>
      <c r="L20" s="15">
        <f t="shared" si="0"/>
        <v>3</v>
      </c>
      <c r="M20" s="47">
        <v>0</v>
      </c>
      <c r="N20" s="15">
        <f t="shared" si="1"/>
        <v>0</v>
      </c>
      <c r="O20" s="49" t="s">
        <v>1172</v>
      </c>
      <c r="P20" s="1"/>
    </row>
    <row r="21" spans="1:16" s="10" customFormat="1" ht="30" x14ac:dyDescent="0.25">
      <c r="A21" s="4" t="s">
        <v>139</v>
      </c>
      <c r="B21" s="6" t="s">
        <v>271</v>
      </c>
      <c r="C21" s="6" t="s">
        <v>310</v>
      </c>
      <c r="D21" s="4" t="s">
        <v>143</v>
      </c>
      <c r="E21" s="5" t="s">
        <v>138</v>
      </c>
      <c r="F21" s="4" t="s">
        <v>1226</v>
      </c>
      <c r="G21" s="4" t="s">
        <v>580</v>
      </c>
      <c r="H21" s="6" t="s">
        <v>319</v>
      </c>
      <c r="I21" s="6" t="s">
        <v>1074</v>
      </c>
      <c r="J21" s="4"/>
      <c r="K21" s="4" t="s">
        <v>553</v>
      </c>
      <c r="L21" s="13">
        <f t="shared" si="0"/>
        <v>2</v>
      </c>
      <c r="M21" s="46">
        <v>0</v>
      </c>
      <c r="N21" s="13">
        <f t="shared" si="1"/>
        <v>0</v>
      </c>
      <c r="O21" s="48"/>
      <c r="P21" s="1"/>
    </row>
    <row r="22" spans="1:16" s="10" customFormat="1" ht="120" x14ac:dyDescent="0.25">
      <c r="A22" s="7" t="s">
        <v>139</v>
      </c>
      <c r="B22" s="9" t="s">
        <v>282</v>
      </c>
      <c r="C22" s="9" t="s">
        <v>309</v>
      </c>
      <c r="D22" s="7" t="s">
        <v>163</v>
      </c>
      <c r="E22" s="8" t="s">
        <v>138</v>
      </c>
      <c r="F22" s="7" t="s">
        <v>1226</v>
      </c>
      <c r="G22" s="7" t="s">
        <v>586</v>
      </c>
      <c r="H22" s="9" t="s">
        <v>283</v>
      </c>
      <c r="I22" s="9" t="s">
        <v>1086</v>
      </c>
      <c r="J22" s="7"/>
      <c r="K22" s="7" t="s">
        <v>553</v>
      </c>
      <c r="L22" s="15">
        <f t="shared" si="0"/>
        <v>2</v>
      </c>
      <c r="M22" s="47">
        <v>0</v>
      </c>
      <c r="N22" s="15">
        <f t="shared" si="1"/>
        <v>0</v>
      </c>
      <c r="O22" s="49"/>
      <c r="P22" s="1"/>
    </row>
    <row r="23" spans="1:16" s="10" customFormat="1" ht="60" x14ac:dyDescent="0.25">
      <c r="A23" s="4" t="s">
        <v>139</v>
      </c>
      <c r="B23" s="6" t="s">
        <v>7</v>
      </c>
      <c r="C23" s="6" t="s">
        <v>311</v>
      </c>
      <c r="D23" s="4" t="s">
        <v>163</v>
      </c>
      <c r="E23" s="5" t="s">
        <v>138</v>
      </c>
      <c r="F23" s="4" t="s">
        <v>1226</v>
      </c>
      <c r="G23" s="4" t="s">
        <v>584</v>
      </c>
      <c r="H23" s="6" t="s">
        <v>332</v>
      </c>
      <c r="I23" s="6" t="s">
        <v>1075</v>
      </c>
      <c r="J23" s="4"/>
      <c r="K23" s="4" t="s">
        <v>553</v>
      </c>
      <c r="L23" s="13">
        <f t="shared" si="0"/>
        <v>2</v>
      </c>
      <c r="M23" s="46">
        <v>0</v>
      </c>
      <c r="N23" s="13">
        <f t="shared" si="1"/>
        <v>0</v>
      </c>
      <c r="O23" s="48"/>
      <c r="P23" s="1"/>
    </row>
    <row r="24" spans="1:16" s="10" customFormat="1" ht="45" x14ac:dyDescent="0.25">
      <c r="A24" s="7" t="s">
        <v>139</v>
      </c>
      <c r="B24" s="9" t="s">
        <v>7</v>
      </c>
      <c r="C24" s="9" t="s">
        <v>311</v>
      </c>
      <c r="D24" s="7" t="s">
        <v>163</v>
      </c>
      <c r="E24" s="8" t="s">
        <v>138</v>
      </c>
      <c r="F24" s="7" t="s">
        <v>1226</v>
      </c>
      <c r="G24" s="7" t="s">
        <v>595</v>
      </c>
      <c r="H24" s="9" t="s">
        <v>331</v>
      </c>
      <c r="I24" s="9" t="s">
        <v>1076</v>
      </c>
      <c r="J24" s="7"/>
      <c r="K24" s="7" t="s">
        <v>553</v>
      </c>
      <c r="L24" s="15">
        <f t="shared" si="0"/>
        <v>2</v>
      </c>
      <c r="M24" s="47">
        <v>0</v>
      </c>
      <c r="N24" s="15">
        <f t="shared" si="1"/>
        <v>0</v>
      </c>
      <c r="O24" s="49"/>
      <c r="P24" s="1"/>
    </row>
    <row r="25" spans="1:16" s="10" customFormat="1" ht="45" x14ac:dyDescent="0.25">
      <c r="A25" s="4" t="s">
        <v>139</v>
      </c>
      <c r="B25" s="6" t="s">
        <v>7</v>
      </c>
      <c r="C25" s="6" t="s">
        <v>311</v>
      </c>
      <c r="D25" s="4" t="s">
        <v>163</v>
      </c>
      <c r="E25" s="5" t="s">
        <v>138</v>
      </c>
      <c r="F25" s="4" t="s">
        <v>1226</v>
      </c>
      <c r="G25" s="4" t="s">
        <v>594</v>
      </c>
      <c r="H25" s="6" t="s">
        <v>330</v>
      </c>
      <c r="I25" s="6" t="s">
        <v>1077</v>
      </c>
      <c r="J25" s="4"/>
      <c r="K25" s="4" t="s">
        <v>553</v>
      </c>
      <c r="L25" s="13">
        <f t="shared" si="0"/>
        <v>2</v>
      </c>
      <c r="M25" s="46">
        <v>0</v>
      </c>
      <c r="N25" s="13">
        <f t="shared" si="1"/>
        <v>0</v>
      </c>
      <c r="O25" s="48"/>
      <c r="P25" s="1"/>
    </row>
    <row r="26" spans="1:16" s="10" customFormat="1" ht="30" x14ac:dyDescent="0.25">
      <c r="A26" s="7" t="s">
        <v>139</v>
      </c>
      <c r="B26" s="9" t="s">
        <v>7</v>
      </c>
      <c r="C26" s="9" t="s">
        <v>311</v>
      </c>
      <c r="D26" s="7" t="s">
        <v>163</v>
      </c>
      <c r="E26" s="8" t="s">
        <v>138</v>
      </c>
      <c r="F26" s="7" t="s">
        <v>1226</v>
      </c>
      <c r="G26" s="7" t="s">
        <v>592</v>
      </c>
      <c r="H26" s="9" t="s">
        <v>328</v>
      </c>
      <c r="I26" s="9" t="s">
        <v>1078</v>
      </c>
      <c r="J26" s="7"/>
      <c r="K26" s="7" t="s">
        <v>553</v>
      </c>
      <c r="L26" s="15">
        <f t="shared" si="0"/>
        <v>2</v>
      </c>
      <c r="M26" s="47">
        <v>0</v>
      </c>
      <c r="N26" s="15">
        <f t="shared" si="1"/>
        <v>0</v>
      </c>
      <c r="O26" s="49"/>
      <c r="P26" s="1"/>
    </row>
    <row r="27" spans="1:16" s="10" customFormat="1" ht="90" x14ac:dyDescent="0.25">
      <c r="A27" s="4" t="s">
        <v>139</v>
      </c>
      <c r="B27" s="6" t="s">
        <v>7</v>
      </c>
      <c r="C27" s="6" t="s">
        <v>311</v>
      </c>
      <c r="D27" s="4" t="s">
        <v>163</v>
      </c>
      <c r="E27" s="5" t="s">
        <v>138</v>
      </c>
      <c r="F27" s="4" t="s">
        <v>1226</v>
      </c>
      <c r="G27" s="4" t="s">
        <v>588</v>
      </c>
      <c r="H27" s="6" t="s">
        <v>324</v>
      </c>
      <c r="I27" s="6" t="s">
        <v>1079</v>
      </c>
      <c r="J27" s="4"/>
      <c r="K27" s="4" t="s">
        <v>553</v>
      </c>
      <c r="L27" s="13">
        <f t="shared" si="0"/>
        <v>2</v>
      </c>
      <c r="M27" s="46">
        <v>0</v>
      </c>
      <c r="N27" s="13">
        <f t="shared" si="1"/>
        <v>0</v>
      </c>
      <c r="O27" s="48"/>
      <c r="P27" s="1"/>
    </row>
    <row r="28" spans="1:16" s="10" customFormat="1" ht="30" x14ac:dyDescent="0.25">
      <c r="A28" s="7" t="s">
        <v>139</v>
      </c>
      <c r="B28" s="9" t="s">
        <v>7</v>
      </c>
      <c r="C28" s="9" t="s">
        <v>311</v>
      </c>
      <c r="D28" s="7" t="s">
        <v>163</v>
      </c>
      <c r="E28" s="8" t="s">
        <v>138</v>
      </c>
      <c r="F28" s="7" t="s">
        <v>1226</v>
      </c>
      <c r="G28" s="7" t="s">
        <v>589</v>
      </c>
      <c r="H28" s="9" t="s">
        <v>325</v>
      </c>
      <c r="I28" s="9" t="s">
        <v>1080</v>
      </c>
      <c r="J28" s="7"/>
      <c r="K28" s="7" t="s">
        <v>553</v>
      </c>
      <c r="L28" s="15">
        <f t="shared" si="0"/>
        <v>2</v>
      </c>
      <c r="M28" s="47">
        <v>0</v>
      </c>
      <c r="N28" s="15">
        <f t="shared" si="1"/>
        <v>0</v>
      </c>
      <c r="O28" s="49"/>
      <c r="P28" s="1"/>
    </row>
    <row r="29" spans="1:16" s="10" customFormat="1" ht="75" x14ac:dyDescent="0.25">
      <c r="A29" s="4" t="s">
        <v>139</v>
      </c>
      <c r="B29" s="6" t="s">
        <v>7</v>
      </c>
      <c r="C29" s="6" t="s">
        <v>311</v>
      </c>
      <c r="D29" s="4" t="s">
        <v>163</v>
      </c>
      <c r="E29" s="5" t="s">
        <v>138</v>
      </c>
      <c r="F29" s="4" t="s">
        <v>1226</v>
      </c>
      <c r="G29" s="4" t="s">
        <v>591</v>
      </c>
      <c r="H29" s="6" t="s">
        <v>327</v>
      </c>
      <c r="I29" s="6" t="s">
        <v>1081</v>
      </c>
      <c r="J29" s="4"/>
      <c r="K29" s="4" t="s">
        <v>553</v>
      </c>
      <c r="L29" s="13">
        <f t="shared" si="0"/>
        <v>2</v>
      </c>
      <c r="M29" s="46">
        <v>0</v>
      </c>
      <c r="N29" s="13">
        <f t="shared" si="1"/>
        <v>0</v>
      </c>
      <c r="O29" s="48"/>
      <c r="P29" s="1"/>
    </row>
    <row r="30" spans="1:16" s="10" customFormat="1" ht="30" x14ac:dyDescent="0.25">
      <c r="A30" s="7" t="s">
        <v>139</v>
      </c>
      <c r="B30" s="9" t="s">
        <v>7</v>
      </c>
      <c r="C30" s="9" t="s">
        <v>309</v>
      </c>
      <c r="D30" s="7" t="s">
        <v>163</v>
      </c>
      <c r="E30" s="8" t="s">
        <v>138</v>
      </c>
      <c r="F30" s="7" t="s">
        <v>1226</v>
      </c>
      <c r="G30" s="7" t="s">
        <v>585</v>
      </c>
      <c r="H30" s="9" t="s">
        <v>281</v>
      </c>
      <c r="I30" s="9" t="s">
        <v>1082</v>
      </c>
      <c r="J30" s="7"/>
      <c r="K30" s="7" t="s">
        <v>553</v>
      </c>
      <c r="L30" s="15">
        <f t="shared" si="0"/>
        <v>2</v>
      </c>
      <c r="M30" s="47">
        <v>0</v>
      </c>
      <c r="N30" s="15">
        <f t="shared" si="1"/>
        <v>0</v>
      </c>
      <c r="O30" s="49"/>
      <c r="P30" s="1"/>
    </row>
    <row r="31" spans="1:16" s="10" customFormat="1" ht="45" x14ac:dyDescent="0.25">
      <c r="A31" s="4" t="s">
        <v>139</v>
      </c>
      <c r="B31" s="6" t="s">
        <v>7</v>
      </c>
      <c r="C31" s="6" t="s">
        <v>311</v>
      </c>
      <c r="D31" s="4" t="s">
        <v>163</v>
      </c>
      <c r="E31" s="5" t="s">
        <v>138</v>
      </c>
      <c r="F31" s="4" t="s">
        <v>1226</v>
      </c>
      <c r="G31" s="4" t="s">
        <v>590</v>
      </c>
      <c r="H31" s="6" t="s">
        <v>326</v>
      </c>
      <c r="I31" s="6" t="s">
        <v>1083</v>
      </c>
      <c r="J31" s="4"/>
      <c r="K31" s="4" t="s">
        <v>553</v>
      </c>
      <c r="L31" s="13">
        <f t="shared" si="0"/>
        <v>2</v>
      </c>
      <c r="M31" s="46">
        <v>0</v>
      </c>
      <c r="N31" s="13">
        <f t="shared" si="1"/>
        <v>0</v>
      </c>
      <c r="O31" s="48"/>
      <c r="P31" s="1"/>
    </row>
    <row r="32" spans="1:16" s="10" customFormat="1" ht="90" x14ac:dyDescent="0.25">
      <c r="A32" s="7" t="s">
        <v>139</v>
      </c>
      <c r="B32" s="9" t="s">
        <v>7</v>
      </c>
      <c r="C32" s="9" t="s">
        <v>311</v>
      </c>
      <c r="D32" s="7" t="s">
        <v>163</v>
      </c>
      <c r="E32" s="8" t="s">
        <v>138</v>
      </c>
      <c r="F32" s="7" t="s">
        <v>1226</v>
      </c>
      <c r="G32" s="7" t="s">
        <v>587</v>
      </c>
      <c r="H32" s="9" t="s">
        <v>323</v>
      </c>
      <c r="I32" s="9" t="s">
        <v>1084</v>
      </c>
      <c r="J32" s="7"/>
      <c r="K32" s="7" t="s">
        <v>553</v>
      </c>
      <c r="L32" s="15">
        <f t="shared" si="0"/>
        <v>2</v>
      </c>
      <c r="M32" s="47">
        <v>0</v>
      </c>
      <c r="N32" s="15">
        <f t="shared" si="1"/>
        <v>0</v>
      </c>
      <c r="O32" s="49"/>
      <c r="P32" s="1"/>
    </row>
    <row r="33" spans="1:16" s="10" customFormat="1" ht="60" x14ac:dyDescent="0.25">
      <c r="A33" s="4" t="s">
        <v>139</v>
      </c>
      <c r="B33" s="6" t="s">
        <v>7</v>
      </c>
      <c r="C33" s="6" t="s">
        <v>311</v>
      </c>
      <c r="D33" s="4" t="s">
        <v>163</v>
      </c>
      <c r="E33" s="5" t="s">
        <v>138</v>
      </c>
      <c r="F33" s="4" t="s">
        <v>1226</v>
      </c>
      <c r="G33" s="4" t="s">
        <v>593</v>
      </c>
      <c r="H33" s="6" t="s">
        <v>329</v>
      </c>
      <c r="I33" s="6" t="s">
        <v>1085</v>
      </c>
      <c r="J33" s="4"/>
      <c r="K33" s="4" t="s">
        <v>553</v>
      </c>
      <c r="L33" s="13">
        <f t="shared" si="0"/>
        <v>2</v>
      </c>
      <c r="M33" s="46">
        <v>0</v>
      </c>
      <c r="N33" s="13">
        <f t="shared" si="1"/>
        <v>0</v>
      </c>
      <c r="O33" s="48"/>
      <c r="P33" s="1"/>
    </row>
    <row r="34" spans="1:16" s="10" customFormat="1" ht="30" x14ac:dyDescent="0.25">
      <c r="A34" s="7" t="s">
        <v>139</v>
      </c>
      <c r="B34" s="9" t="s">
        <v>303</v>
      </c>
      <c r="C34" s="9" t="s">
        <v>312</v>
      </c>
      <c r="D34" s="7" t="s">
        <v>163</v>
      </c>
      <c r="E34" s="8" t="s">
        <v>138</v>
      </c>
      <c r="F34" s="7" t="s">
        <v>1226</v>
      </c>
      <c r="G34" s="7" t="s">
        <v>596</v>
      </c>
      <c r="H34" s="9" t="s">
        <v>1088</v>
      </c>
      <c r="I34" s="9" t="s">
        <v>1087</v>
      </c>
      <c r="J34" s="7"/>
      <c r="K34" s="7" t="s">
        <v>553</v>
      </c>
      <c r="L34" s="15">
        <f t="shared" si="0"/>
        <v>2</v>
      </c>
      <c r="M34" s="47">
        <v>0</v>
      </c>
      <c r="N34" s="15">
        <f t="shared" si="1"/>
        <v>0</v>
      </c>
      <c r="O34" s="49"/>
      <c r="P34" s="1"/>
    </row>
    <row r="35" spans="1:16" s="10" customFormat="1" ht="60" x14ac:dyDescent="0.25">
      <c r="A35" s="4" t="s">
        <v>139</v>
      </c>
      <c r="B35" s="6" t="s">
        <v>303</v>
      </c>
      <c r="C35" s="6" t="s">
        <v>312</v>
      </c>
      <c r="D35" s="4" t="s">
        <v>163</v>
      </c>
      <c r="E35" s="5" t="s">
        <v>138</v>
      </c>
      <c r="F35" s="4" t="s">
        <v>1226</v>
      </c>
      <c r="G35" s="4" t="s">
        <v>597</v>
      </c>
      <c r="H35" s="6" t="s">
        <v>304</v>
      </c>
      <c r="I35" s="6" t="s">
        <v>1089</v>
      </c>
      <c r="J35" s="4"/>
      <c r="K35" s="4" t="s">
        <v>553</v>
      </c>
      <c r="L35" s="13">
        <f t="shared" si="0"/>
        <v>2</v>
      </c>
      <c r="M35" s="46">
        <v>0</v>
      </c>
      <c r="N35" s="13">
        <f t="shared" si="1"/>
        <v>0</v>
      </c>
      <c r="O35" s="48"/>
      <c r="P35" s="1"/>
    </row>
    <row r="36" spans="1:16" s="10" customFormat="1" ht="60" x14ac:dyDescent="0.25">
      <c r="A36" s="7" t="s">
        <v>139</v>
      </c>
      <c r="B36" s="9" t="s">
        <v>303</v>
      </c>
      <c r="C36" s="9" t="s">
        <v>312</v>
      </c>
      <c r="D36" s="7" t="s">
        <v>163</v>
      </c>
      <c r="E36" s="8" t="s">
        <v>138</v>
      </c>
      <c r="F36" s="7" t="s">
        <v>1226</v>
      </c>
      <c r="G36" s="7" t="s">
        <v>598</v>
      </c>
      <c r="H36" s="9" t="s">
        <v>305</v>
      </c>
      <c r="I36" s="9" t="s">
        <v>1090</v>
      </c>
      <c r="J36" s="7"/>
      <c r="K36" s="7" t="s">
        <v>553</v>
      </c>
      <c r="L36" s="15">
        <f t="shared" si="0"/>
        <v>2</v>
      </c>
      <c r="M36" s="47">
        <v>0</v>
      </c>
      <c r="N36" s="15">
        <f t="shared" si="1"/>
        <v>0</v>
      </c>
      <c r="O36" s="49"/>
      <c r="P36" s="1"/>
    </row>
    <row r="37" spans="1:16" s="10" customFormat="1" ht="135" x14ac:dyDescent="0.25">
      <c r="A37" s="4" t="s">
        <v>139</v>
      </c>
      <c r="B37" s="6" t="s">
        <v>284</v>
      </c>
      <c r="C37" s="6" t="s">
        <v>309</v>
      </c>
      <c r="D37" s="4" t="s">
        <v>163</v>
      </c>
      <c r="E37" s="5" t="s">
        <v>138</v>
      </c>
      <c r="F37" s="4" t="s">
        <v>1226</v>
      </c>
      <c r="G37" s="4" t="s">
        <v>1183</v>
      </c>
      <c r="H37" s="6" t="s">
        <v>285</v>
      </c>
      <c r="I37" s="6" t="s">
        <v>1091</v>
      </c>
      <c r="J37" s="4"/>
      <c r="K37" s="4" t="s">
        <v>553</v>
      </c>
      <c r="L37" s="13">
        <f t="shared" si="0"/>
        <v>2</v>
      </c>
      <c r="M37" s="46">
        <v>0</v>
      </c>
      <c r="N37" s="13">
        <f t="shared" si="1"/>
        <v>0</v>
      </c>
      <c r="O37" s="48"/>
      <c r="P37" s="1"/>
    </row>
    <row r="38" spans="1:16" s="10" customFormat="1" ht="45" x14ac:dyDescent="0.25">
      <c r="A38" s="7" t="s">
        <v>139</v>
      </c>
      <c r="B38" s="9" t="s">
        <v>291</v>
      </c>
      <c r="C38" s="9" t="s">
        <v>309</v>
      </c>
      <c r="D38" s="7" t="s">
        <v>163</v>
      </c>
      <c r="E38" s="8" t="s">
        <v>138</v>
      </c>
      <c r="F38" s="7" t="s">
        <v>1226</v>
      </c>
      <c r="G38" s="7" t="s">
        <v>605</v>
      </c>
      <c r="H38" s="9" t="s">
        <v>297</v>
      </c>
      <c r="I38" s="9" t="s">
        <v>1092</v>
      </c>
      <c r="J38" s="7"/>
      <c r="K38" s="7" t="s">
        <v>553</v>
      </c>
      <c r="L38" s="15">
        <f t="shared" si="0"/>
        <v>2</v>
      </c>
      <c r="M38" s="47">
        <v>0</v>
      </c>
      <c r="N38" s="15">
        <f t="shared" si="1"/>
        <v>0</v>
      </c>
      <c r="O38" s="49"/>
      <c r="P38" s="1"/>
    </row>
    <row r="39" spans="1:16" s="10" customFormat="1" ht="75" x14ac:dyDescent="0.25">
      <c r="A39" s="4" t="s">
        <v>139</v>
      </c>
      <c r="B39" s="6" t="s">
        <v>291</v>
      </c>
      <c r="C39" s="6" t="s">
        <v>309</v>
      </c>
      <c r="D39" s="4" t="s">
        <v>163</v>
      </c>
      <c r="E39" s="5" t="s">
        <v>138</v>
      </c>
      <c r="F39" s="4" t="s">
        <v>1226</v>
      </c>
      <c r="G39" s="4" t="s">
        <v>600</v>
      </c>
      <c r="H39" s="6" t="s">
        <v>293</v>
      </c>
      <c r="I39" s="6" t="s">
        <v>1093</v>
      </c>
      <c r="J39" s="4"/>
      <c r="K39" s="4" t="s">
        <v>553</v>
      </c>
      <c r="L39" s="13">
        <f t="shared" si="0"/>
        <v>2</v>
      </c>
      <c r="M39" s="46">
        <v>0</v>
      </c>
      <c r="N39" s="13">
        <f t="shared" si="1"/>
        <v>0</v>
      </c>
      <c r="O39" s="48"/>
      <c r="P39" s="1"/>
    </row>
    <row r="40" spans="1:16" s="10" customFormat="1" ht="60" x14ac:dyDescent="0.25">
      <c r="A40" s="7" t="s">
        <v>139</v>
      </c>
      <c r="B40" s="9" t="s">
        <v>291</v>
      </c>
      <c r="C40" s="9" t="s">
        <v>309</v>
      </c>
      <c r="D40" s="7" t="s">
        <v>163</v>
      </c>
      <c r="E40" s="8" t="s">
        <v>138</v>
      </c>
      <c r="F40" s="7" t="s">
        <v>1226</v>
      </c>
      <c r="G40" s="7" t="s">
        <v>604</v>
      </c>
      <c r="H40" s="9" t="s">
        <v>296</v>
      </c>
      <c r="I40" s="9" t="s">
        <v>1094</v>
      </c>
      <c r="J40" s="7"/>
      <c r="K40" s="7" t="s">
        <v>553</v>
      </c>
      <c r="L40" s="15">
        <f t="shared" si="0"/>
        <v>2</v>
      </c>
      <c r="M40" s="47">
        <v>0</v>
      </c>
      <c r="N40" s="15">
        <f t="shared" si="1"/>
        <v>0</v>
      </c>
      <c r="O40" s="49"/>
      <c r="P40" s="1"/>
    </row>
    <row r="41" spans="1:16" s="10" customFormat="1" ht="105" x14ac:dyDescent="0.25">
      <c r="A41" s="4" t="s">
        <v>139</v>
      </c>
      <c r="B41" s="6" t="s">
        <v>291</v>
      </c>
      <c r="C41" s="6" t="s">
        <v>309</v>
      </c>
      <c r="D41" s="4" t="s">
        <v>163</v>
      </c>
      <c r="E41" s="5" t="s">
        <v>138</v>
      </c>
      <c r="F41" s="4" t="s">
        <v>1226</v>
      </c>
      <c r="G41" s="4" t="s">
        <v>599</v>
      </c>
      <c r="H41" s="6" t="s">
        <v>292</v>
      </c>
      <c r="I41" s="6" t="s">
        <v>1095</v>
      </c>
      <c r="J41" s="4"/>
      <c r="K41" s="4" t="s">
        <v>553</v>
      </c>
      <c r="L41" s="13">
        <f t="shared" si="0"/>
        <v>2</v>
      </c>
      <c r="M41" s="46">
        <v>0</v>
      </c>
      <c r="N41" s="13">
        <f t="shared" si="1"/>
        <v>0</v>
      </c>
      <c r="O41" s="48"/>
      <c r="P41" s="1"/>
    </row>
    <row r="42" spans="1:16" s="10" customFormat="1" ht="45" x14ac:dyDescent="0.25">
      <c r="A42" s="7" t="s">
        <v>139</v>
      </c>
      <c r="B42" s="9" t="s">
        <v>291</v>
      </c>
      <c r="C42" s="9" t="s">
        <v>309</v>
      </c>
      <c r="D42" s="7" t="s">
        <v>163</v>
      </c>
      <c r="E42" s="8" t="s">
        <v>138</v>
      </c>
      <c r="F42" s="7" t="s">
        <v>1226</v>
      </c>
      <c r="G42" s="7" t="s">
        <v>603</v>
      </c>
      <c r="H42" s="9" t="s">
        <v>295</v>
      </c>
      <c r="I42" s="9" t="s">
        <v>1096</v>
      </c>
      <c r="J42" s="7"/>
      <c r="K42" s="7" t="s">
        <v>553</v>
      </c>
      <c r="L42" s="15">
        <f t="shared" si="0"/>
        <v>2</v>
      </c>
      <c r="M42" s="47">
        <v>0</v>
      </c>
      <c r="N42" s="15">
        <f t="shared" si="1"/>
        <v>0</v>
      </c>
      <c r="O42" s="49"/>
      <c r="P42" s="1"/>
    </row>
    <row r="43" spans="1:16" s="10" customFormat="1" ht="60" x14ac:dyDescent="0.25">
      <c r="A43" s="4" t="s">
        <v>139</v>
      </c>
      <c r="B43" s="6" t="s">
        <v>291</v>
      </c>
      <c r="C43" s="6" t="s">
        <v>309</v>
      </c>
      <c r="D43" s="4" t="s">
        <v>163</v>
      </c>
      <c r="E43" s="5" t="s">
        <v>138</v>
      </c>
      <c r="F43" s="4" t="s">
        <v>1226</v>
      </c>
      <c r="G43" s="4" t="s">
        <v>602</v>
      </c>
      <c r="H43" s="6" t="s">
        <v>126</v>
      </c>
      <c r="I43" s="6" t="s">
        <v>1097</v>
      </c>
      <c r="J43" s="4"/>
      <c r="K43" s="4" t="s">
        <v>553</v>
      </c>
      <c r="L43" s="13">
        <f t="shared" si="0"/>
        <v>2</v>
      </c>
      <c r="M43" s="46">
        <v>0</v>
      </c>
      <c r="N43" s="13">
        <f t="shared" si="1"/>
        <v>0</v>
      </c>
      <c r="O43" s="48"/>
      <c r="P43" s="1"/>
    </row>
    <row r="44" spans="1:16" s="10" customFormat="1" ht="45" x14ac:dyDescent="0.25">
      <c r="A44" s="7" t="s">
        <v>139</v>
      </c>
      <c r="B44" s="9" t="s">
        <v>291</v>
      </c>
      <c r="C44" s="9" t="s">
        <v>309</v>
      </c>
      <c r="D44" s="7" t="s">
        <v>163</v>
      </c>
      <c r="E44" s="8" t="s">
        <v>138</v>
      </c>
      <c r="F44" s="7" t="s">
        <v>1226</v>
      </c>
      <c r="G44" s="7" t="s">
        <v>601</v>
      </c>
      <c r="H44" s="9" t="s">
        <v>294</v>
      </c>
      <c r="I44" s="9" t="s">
        <v>1098</v>
      </c>
      <c r="J44" s="7"/>
      <c r="K44" s="7" t="s">
        <v>553</v>
      </c>
      <c r="L44" s="15">
        <f t="shared" si="0"/>
        <v>2</v>
      </c>
      <c r="M44" s="47">
        <v>0</v>
      </c>
      <c r="N44" s="15">
        <f t="shared" si="1"/>
        <v>0</v>
      </c>
      <c r="O44" s="49"/>
      <c r="P44" s="1"/>
    </row>
    <row r="45" spans="1:16" x14ac:dyDescent="0.25">
      <c r="B45" s="1"/>
      <c r="L45" s="1"/>
      <c r="M45" s="1"/>
      <c r="N45" s="11">
        <f>SUM(N5:N44)</f>
        <v>0</v>
      </c>
    </row>
  </sheetData>
  <sheetProtection algorithmName="SHA-512" hashValue="Tm+h6OP4mwMoM3oHqpL0GocDu4Dw+A4WU5DGDe/s2vZgC8zI3kh92XYm/Ct61Rr0MLVV509RATCx+0CYzqT1sw==" saltValue="CwjI4YobbVc72VNlvTsl6Q==" spinCount="100000" sheet="1" objects="1" scenarios="1"/>
  <autoFilter ref="A4:N44"/>
  <dataValidations count="2">
    <dataValidation type="list" allowBlank="1" showInputMessage="1" showErrorMessage="1" sqref="M5:M44">
      <formula1>"3,2,1,0"</formula1>
    </dataValidation>
    <dataValidation type="list" allowBlank="1" showInputMessage="1" showErrorMessage="1" sqref="K5:K44">
      <formula1>"Must-Have, Should-Have, Could-Have, Would-Have"</formula1>
    </dataValidation>
  </dataValidations>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25"/>
  <sheetViews>
    <sheetView zoomScaleNormal="100" workbookViewId="0">
      <pane ySplit="4" topLeftCell="A5" activePane="bottomLeft" state="frozen"/>
      <selection activeCell="J5" sqref="J5"/>
      <selection pane="bottomLeft" activeCell="A5" sqref="A5"/>
    </sheetView>
  </sheetViews>
  <sheetFormatPr defaultRowHeight="15" x14ac:dyDescent="0.25"/>
  <cols>
    <col min="1" max="1" width="17.7109375" style="1" customWidth="1"/>
    <col min="2" max="2" width="25.7109375" style="22" customWidth="1"/>
    <col min="3" max="5" width="10.7109375" style="1" customWidth="1"/>
    <col min="6" max="6" width="6.7109375" style="1" hidden="1" customWidth="1"/>
    <col min="7" max="7" width="10.7109375" style="1" customWidth="1"/>
    <col min="8" max="8" width="20.7109375" style="1" customWidth="1"/>
    <col min="9" max="9" width="52.7109375" style="1" customWidth="1"/>
    <col min="10" max="11" width="12.7109375" style="1" customWidth="1"/>
    <col min="12" max="12" width="12.7109375" style="11" customWidth="1"/>
    <col min="13" max="13" width="13.7109375" style="11" customWidth="1"/>
    <col min="14" max="14" width="12.7109375" style="11" customWidth="1"/>
    <col min="15" max="15" width="42.7109375" style="1" customWidth="1"/>
    <col min="16" max="16" width="9.140625" style="10"/>
    <col min="17" max="16384" width="9.140625" style="1"/>
  </cols>
  <sheetData>
    <row r="1" spans="1:16" ht="26.25" x14ac:dyDescent="0.4">
      <c r="A1" s="16" t="s">
        <v>127</v>
      </c>
      <c r="B1" s="21"/>
      <c r="C1" s="17"/>
      <c r="D1" s="17"/>
      <c r="E1" s="18"/>
      <c r="F1" s="18"/>
      <c r="G1" s="17"/>
      <c r="H1" s="17"/>
      <c r="I1" s="18"/>
      <c r="J1" s="17"/>
      <c r="K1" s="17"/>
      <c r="L1" s="19"/>
      <c r="M1" s="19"/>
      <c r="N1" s="19"/>
      <c r="O1" s="17"/>
    </row>
    <row r="2" spans="1:16" ht="26.25" x14ac:dyDescent="0.4">
      <c r="A2" s="16" t="s">
        <v>778</v>
      </c>
      <c r="B2" s="21"/>
      <c r="C2" s="17"/>
      <c r="D2" s="17"/>
      <c r="E2" s="18"/>
      <c r="F2" s="18"/>
      <c r="G2" s="17"/>
      <c r="H2" s="17"/>
      <c r="I2" s="17"/>
      <c r="J2" s="17"/>
      <c r="K2" s="17"/>
      <c r="L2" s="19"/>
      <c r="M2" s="19"/>
      <c r="N2" s="19"/>
      <c r="O2" s="17"/>
    </row>
    <row r="4" spans="1:16" s="2" customFormat="1" ht="61.5" customHeight="1" x14ac:dyDescent="0.25">
      <c r="A4" s="3" t="s">
        <v>12</v>
      </c>
      <c r="B4" s="3" t="s">
        <v>132</v>
      </c>
      <c r="C4" s="3" t="s">
        <v>141</v>
      </c>
      <c r="D4" s="3" t="s">
        <v>144</v>
      </c>
      <c r="E4" s="3" t="s">
        <v>80</v>
      </c>
      <c r="F4" s="3" t="s">
        <v>1217</v>
      </c>
      <c r="G4" s="3" t="s">
        <v>13</v>
      </c>
      <c r="H4" s="3" t="s">
        <v>117</v>
      </c>
      <c r="I4" s="3" t="s">
        <v>216</v>
      </c>
      <c r="J4" s="3" t="s">
        <v>278</v>
      </c>
      <c r="K4" s="3" t="s">
        <v>120</v>
      </c>
      <c r="L4" s="12" t="s">
        <v>556</v>
      </c>
      <c r="M4" s="45" t="s">
        <v>554</v>
      </c>
      <c r="N4" s="12" t="s">
        <v>555</v>
      </c>
      <c r="O4" s="3" t="s">
        <v>557</v>
      </c>
    </row>
    <row r="5" spans="1:16" s="10" customFormat="1" ht="75" x14ac:dyDescent="0.25">
      <c r="A5" s="4" t="s">
        <v>7</v>
      </c>
      <c r="B5" s="6" t="s">
        <v>67</v>
      </c>
      <c r="C5" s="6" t="s">
        <v>142</v>
      </c>
      <c r="D5" s="4" t="s">
        <v>146</v>
      </c>
      <c r="E5" s="5" t="s">
        <v>49</v>
      </c>
      <c r="F5" s="4" t="s">
        <v>1227</v>
      </c>
      <c r="G5" s="4" t="s">
        <v>44</v>
      </c>
      <c r="H5" s="6" t="s">
        <v>410</v>
      </c>
      <c r="I5" s="6" t="s">
        <v>1133</v>
      </c>
      <c r="J5" s="4" t="s">
        <v>146</v>
      </c>
      <c r="K5" s="6" t="s">
        <v>552</v>
      </c>
      <c r="L5" s="13">
        <f t="shared" ref="L5:L24" si="0">IF(K5="Would-Have",1,IF(K5="Could-Have",2,IF(K5="Should-Have",3,IF(K5="Must-Have",4,""))))</f>
        <v>4</v>
      </c>
      <c r="M5" s="46">
        <v>0</v>
      </c>
      <c r="N5" s="13">
        <f t="shared" ref="N5:N24" si="1">L5*M5</f>
        <v>0</v>
      </c>
      <c r="O5" s="48"/>
      <c r="P5" s="1"/>
    </row>
    <row r="6" spans="1:16" s="10" customFormat="1" x14ac:dyDescent="0.25">
      <c r="A6" s="7" t="s">
        <v>7</v>
      </c>
      <c r="B6" s="9" t="s">
        <v>271</v>
      </c>
      <c r="C6" s="9" t="s">
        <v>269</v>
      </c>
      <c r="D6" s="7" t="s">
        <v>146</v>
      </c>
      <c r="E6" s="8" t="s">
        <v>138</v>
      </c>
      <c r="F6" s="7" t="s">
        <v>1227</v>
      </c>
      <c r="G6" s="7" t="s">
        <v>46</v>
      </c>
      <c r="H6" s="9" t="s">
        <v>270</v>
      </c>
      <c r="I6" s="9" t="s">
        <v>1112</v>
      </c>
      <c r="J6" s="7" t="s">
        <v>161</v>
      </c>
      <c r="K6" s="7" t="s">
        <v>552</v>
      </c>
      <c r="L6" s="15">
        <f t="shared" si="0"/>
        <v>4</v>
      </c>
      <c r="M6" s="47">
        <v>0</v>
      </c>
      <c r="N6" s="15">
        <f t="shared" si="1"/>
        <v>0</v>
      </c>
      <c r="O6" s="49"/>
      <c r="P6" s="1"/>
    </row>
    <row r="7" spans="1:16" s="10" customFormat="1" ht="45" x14ac:dyDescent="0.25">
      <c r="A7" s="4" t="s">
        <v>418</v>
      </c>
      <c r="B7" s="6" t="s">
        <v>271</v>
      </c>
      <c r="C7" s="6" t="s">
        <v>438</v>
      </c>
      <c r="D7" s="4" t="s">
        <v>146</v>
      </c>
      <c r="E7" s="5" t="s">
        <v>138</v>
      </c>
      <c r="F7" s="4" t="s">
        <v>1227</v>
      </c>
      <c r="G7" s="4" t="s">
        <v>94</v>
      </c>
      <c r="H7" s="6" t="s">
        <v>419</v>
      </c>
      <c r="I7" s="6" t="s">
        <v>1113</v>
      </c>
      <c r="J7" s="4" t="s">
        <v>420</v>
      </c>
      <c r="K7" s="6" t="s">
        <v>551</v>
      </c>
      <c r="L7" s="13">
        <f t="shared" si="0"/>
        <v>3</v>
      </c>
      <c r="M7" s="46">
        <v>0</v>
      </c>
      <c r="N7" s="13">
        <f t="shared" si="1"/>
        <v>0</v>
      </c>
      <c r="O7" s="48"/>
      <c r="P7" s="1"/>
    </row>
    <row r="8" spans="1:16" s="10" customFormat="1" ht="45" x14ac:dyDescent="0.25">
      <c r="A8" s="7" t="s">
        <v>418</v>
      </c>
      <c r="B8" s="9" t="s">
        <v>271</v>
      </c>
      <c r="C8" s="9" t="s">
        <v>438</v>
      </c>
      <c r="D8" s="7" t="s">
        <v>146</v>
      </c>
      <c r="E8" s="8" t="s">
        <v>138</v>
      </c>
      <c r="F8" s="7" t="s">
        <v>1227</v>
      </c>
      <c r="G8" s="7" t="s">
        <v>105</v>
      </c>
      <c r="H8" s="9" t="s">
        <v>123</v>
      </c>
      <c r="I8" s="9" t="s">
        <v>1114</v>
      </c>
      <c r="J8" s="7" t="s">
        <v>420</v>
      </c>
      <c r="K8" s="7" t="s">
        <v>551</v>
      </c>
      <c r="L8" s="15">
        <f t="shared" si="0"/>
        <v>3</v>
      </c>
      <c r="M8" s="47">
        <v>0</v>
      </c>
      <c r="N8" s="15">
        <f t="shared" si="1"/>
        <v>0</v>
      </c>
      <c r="O8" s="49"/>
      <c r="P8" s="1"/>
    </row>
    <row r="9" spans="1:16" s="10" customFormat="1" ht="45" x14ac:dyDescent="0.25">
      <c r="A9" s="4" t="s">
        <v>418</v>
      </c>
      <c r="B9" s="6" t="s">
        <v>271</v>
      </c>
      <c r="C9" s="6" t="s">
        <v>438</v>
      </c>
      <c r="D9" s="4" t="s">
        <v>146</v>
      </c>
      <c r="E9" s="5" t="s">
        <v>138</v>
      </c>
      <c r="F9" s="4" t="s">
        <v>1227</v>
      </c>
      <c r="G9" s="4" t="s">
        <v>112</v>
      </c>
      <c r="H9" s="6" t="s">
        <v>421</v>
      </c>
      <c r="I9" s="6" t="s">
        <v>1115</v>
      </c>
      <c r="J9" s="4" t="s">
        <v>422</v>
      </c>
      <c r="K9" s="6" t="s">
        <v>551</v>
      </c>
      <c r="L9" s="13">
        <f t="shared" si="0"/>
        <v>3</v>
      </c>
      <c r="M9" s="46">
        <v>0</v>
      </c>
      <c r="N9" s="13">
        <f t="shared" si="1"/>
        <v>0</v>
      </c>
      <c r="O9" s="48"/>
      <c r="P9" s="1"/>
    </row>
    <row r="10" spans="1:16" s="10" customFormat="1" ht="60" x14ac:dyDescent="0.25">
      <c r="A10" s="7" t="s">
        <v>418</v>
      </c>
      <c r="B10" s="9" t="s">
        <v>271</v>
      </c>
      <c r="C10" s="9" t="s">
        <v>438</v>
      </c>
      <c r="D10" s="7" t="s">
        <v>146</v>
      </c>
      <c r="E10" s="8" t="s">
        <v>138</v>
      </c>
      <c r="F10" s="7" t="s">
        <v>1227</v>
      </c>
      <c r="G10" s="7" t="s">
        <v>439</v>
      </c>
      <c r="H10" s="9" t="s">
        <v>427</v>
      </c>
      <c r="I10" s="9" t="s">
        <v>1134</v>
      </c>
      <c r="J10" s="7" t="s">
        <v>426</v>
      </c>
      <c r="K10" s="7" t="s">
        <v>551</v>
      </c>
      <c r="L10" s="15">
        <f t="shared" si="0"/>
        <v>3</v>
      </c>
      <c r="M10" s="47">
        <v>0</v>
      </c>
      <c r="N10" s="15">
        <f t="shared" si="1"/>
        <v>0</v>
      </c>
      <c r="O10" s="49"/>
      <c r="P10" s="1"/>
    </row>
    <row r="11" spans="1:16" s="10" customFormat="1" ht="75" x14ac:dyDescent="0.25">
      <c r="A11" s="4" t="s">
        <v>418</v>
      </c>
      <c r="B11" s="6" t="s">
        <v>271</v>
      </c>
      <c r="C11" s="6" t="s">
        <v>438</v>
      </c>
      <c r="D11" s="4" t="s">
        <v>146</v>
      </c>
      <c r="E11" s="5" t="s">
        <v>138</v>
      </c>
      <c r="F11" s="4" t="s">
        <v>1227</v>
      </c>
      <c r="G11" s="4" t="s">
        <v>440</v>
      </c>
      <c r="H11" s="6" t="s">
        <v>323</v>
      </c>
      <c r="I11" s="6" t="s">
        <v>1116</v>
      </c>
      <c r="J11" s="4" t="s">
        <v>428</v>
      </c>
      <c r="K11" s="6" t="s">
        <v>552</v>
      </c>
      <c r="L11" s="13">
        <f t="shared" si="0"/>
        <v>4</v>
      </c>
      <c r="M11" s="46">
        <v>0</v>
      </c>
      <c r="N11" s="13">
        <f t="shared" si="1"/>
        <v>0</v>
      </c>
      <c r="O11" s="48"/>
      <c r="P11" s="1"/>
    </row>
    <row r="12" spans="1:16" s="10" customFormat="1" ht="45" x14ac:dyDescent="0.25">
      <c r="A12" s="7" t="s">
        <v>418</v>
      </c>
      <c r="B12" s="9" t="s">
        <v>271</v>
      </c>
      <c r="C12" s="9" t="s">
        <v>438</v>
      </c>
      <c r="D12" s="7" t="s">
        <v>146</v>
      </c>
      <c r="E12" s="8" t="s">
        <v>138</v>
      </c>
      <c r="F12" s="7" t="s">
        <v>1227</v>
      </c>
      <c r="G12" s="7" t="s">
        <v>441</v>
      </c>
      <c r="H12" s="9" t="s">
        <v>429</v>
      </c>
      <c r="I12" s="9" t="s">
        <v>430</v>
      </c>
      <c r="J12" s="7" t="s">
        <v>431</v>
      </c>
      <c r="K12" s="7" t="s">
        <v>552</v>
      </c>
      <c r="L12" s="15">
        <f t="shared" si="0"/>
        <v>4</v>
      </c>
      <c r="M12" s="47">
        <v>0</v>
      </c>
      <c r="N12" s="15">
        <f t="shared" si="1"/>
        <v>0</v>
      </c>
      <c r="O12" s="49"/>
      <c r="P12" s="1"/>
    </row>
    <row r="13" spans="1:16" s="10" customFormat="1" ht="30" x14ac:dyDescent="0.25">
      <c r="A13" s="4" t="s">
        <v>418</v>
      </c>
      <c r="B13" s="6" t="s">
        <v>271</v>
      </c>
      <c r="C13" s="6" t="s">
        <v>438</v>
      </c>
      <c r="D13" s="4" t="s">
        <v>146</v>
      </c>
      <c r="E13" s="5" t="s">
        <v>138</v>
      </c>
      <c r="F13" s="4" t="s">
        <v>1227</v>
      </c>
      <c r="G13" s="4" t="s">
        <v>442</v>
      </c>
      <c r="H13" s="6" t="s">
        <v>432</v>
      </c>
      <c r="I13" s="6" t="s">
        <v>1117</v>
      </c>
      <c r="J13" s="4" t="s">
        <v>146</v>
      </c>
      <c r="K13" s="6" t="s">
        <v>552</v>
      </c>
      <c r="L13" s="13">
        <f t="shared" si="0"/>
        <v>4</v>
      </c>
      <c r="M13" s="46">
        <v>0</v>
      </c>
      <c r="N13" s="13">
        <f t="shared" si="1"/>
        <v>0</v>
      </c>
      <c r="O13" s="48"/>
      <c r="P13" s="1"/>
    </row>
    <row r="14" spans="1:16" s="10" customFormat="1" ht="45" x14ac:dyDescent="0.25">
      <c r="A14" s="7" t="s">
        <v>418</v>
      </c>
      <c r="B14" s="9" t="s">
        <v>271</v>
      </c>
      <c r="C14" s="9" t="s">
        <v>438</v>
      </c>
      <c r="D14" s="7" t="s">
        <v>146</v>
      </c>
      <c r="E14" s="8" t="s">
        <v>138</v>
      </c>
      <c r="F14" s="7" t="s">
        <v>1227</v>
      </c>
      <c r="G14" s="7" t="s">
        <v>443</v>
      </c>
      <c r="H14" s="9" t="s">
        <v>433</v>
      </c>
      <c r="I14" s="9" t="s">
        <v>1118</v>
      </c>
      <c r="J14" s="7" t="s">
        <v>434</v>
      </c>
      <c r="K14" s="7" t="s">
        <v>552</v>
      </c>
      <c r="L14" s="15">
        <f t="shared" si="0"/>
        <v>4</v>
      </c>
      <c r="M14" s="47">
        <v>0</v>
      </c>
      <c r="N14" s="15">
        <f t="shared" si="1"/>
        <v>0</v>
      </c>
      <c r="O14" s="49"/>
      <c r="P14" s="1"/>
    </row>
    <row r="15" spans="1:16" s="10" customFormat="1" ht="45" x14ac:dyDescent="0.25">
      <c r="A15" s="4" t="s">
        <v>418</v>
      </c>
      <c r="B15" s="6" t="s">
        <v>271</v>
      </c>
      <c r="C15" s="6" t="s">
        <v>438</v>
      </c>
      <c r="D15" s="4" t="s">
        <v>146</v>
      </c>
      <c r="E15" s="5" t="s">
        <v>138</v>
      </c>
      <c r="F15" s="4" t="s">
        <v>1227</v>
      </c>
      <c r="G15" s="4" t="s">
        <v>564</v>
      </c>
      <c r="H15" s="6" t="s">
        <v>435</v>
      </c>
      <c r="I15" s="6" t="s">
        <v>1119</v>
      </c>
      <c r="J15" s="4" t="s">
        <v>146</v>
      </c>
      <c r="K15" s="6" t="s">
        <v>552</v>
      </c>
      <c r="L15" s="13">
        <f t="shared" si="0"/>
        <v>4</v>
      </c>
      <c r="M15" s="46">
        <v>0</v>
      </c>
      <c r="N15" s="13">
        <f t="shared" si="1"/>
        <v>0</v>
      </c>
      <c r="O15" s="48"/>
      <c r="P15" s="1"/>
    </row>
    <row r="16" spans="1:16" s="10" customFormat="1" ht="45" x14ac:dyDescent="0.25">
      <c r="A16" s="7" t="s">
        <v>418</v>
      </c>
      <c r="B16" s="9" t="s">
        <v>271</v>
      </c>
      <c r="C16" s="9" t="s">
        <v>274</v>
      </c>
      <c r="D16" s="7" t="s">
        <v>146</v>
      </c>
      <c r="E16" s="8" t="s">
        <v>138</v>
      </c>
      <c r="F16" s="7" t="s">
        <v>1227</v>
      </c>
      <c r="G16" s="7" t="s">
        <v>565</v>
      </c>
      <c r="H16" s="9" t="s">
        <v>272</v>
      </c>
      <c r="I16" s="9" t="s">
        <v>1123</v>
      </c>
      <c r="J16" s="7" t="s">
        <v>161</v>
      </c>
      <c r="K16" s="7" t="s">
        <v>552</v>
      </c>
      <c r="L16" s="15">
        <f t="shared" si="0"/>
        <v>4</v>
      </c>
      <c r="M16" s="47">
        <v>0</v>
      </c>
      <c r="N16" s="15">
        <f t="shared" si="1"/>
        <v>0</v>
      </c>
      <c r="O16" s="49"/>
      <c r="P16" s="1"/>
    </row>
    <row r="17" spans="1:16" ht="45" x14ac:dyDescent="0.25">
      <c r="A17" s="4" t="s">
        <v>418</v>
      </c>
      <c r="B17" s="6" t="s">
        <v>271</v>
      </c>
      <c r="C17" s="6" t="s">
        <v>274</v>
      </c>
      <c r="D17" s="4" t="s">
        <v>146</v>
      </c>
      <c r="E17" s="5" t="s">
        <v>138</v>
      </c>
      <c r="F17" s="4" t="s">
        <v>1227</v>
      </c>
      <c r="G17" s="4" t="s">
        <v>566</v>
      </c>
      <c r="H17" s="6" t="s">
        <v>1120</v>
      </c>
      <c r="I17" s="6" t="s">
        <v>1121</v>
      </c>
      <c r="J17" s="4" t="s">
        <v>161</v>
      </c>
      <c r="K17" s="6" t="s">
        <v>552</v>
      </c>
      <c r="L17" s="13">
        <f t="shared" si="0"/>
        <v>4</v>
      </c>
      <c r="M17" s="46">
        <v>0</v>
      </c>
      <c r="N17" s="13">
        <f t="shared" si="1"/>
        <v>0</v>
      </c>
      <c r="O17" s="48"/>
      <c r="P17" s="1"/>
    </row>
    <row r="18" spans="1:16" ht="45" x14ac:dyDescent="0.25">
      <c r="A18" s="7" t="s">
        <v>418</v>
      </c>
      <c r="B18" s="9" t="s">
        <v>271</v>
      </c>
      <c r="C18" s="9" t="s">
        <v>274</v>
      </c>
      <c r="D18" s="7" t="s">
        <v>146</v>
      </c>
      <c r="E18" s="8" t="s">
        <v>138</v>
      </c>
      <c r="F18" s="7" t="s">
        <v>1227</v>
      </c>
      <c r="G18" s="7" t="s">
        <v>567</v>
      </c>
      <c r="H18" s="9" t="s">
        <v>273</v>
      </c>
      <c r="I18" s="9" t="s">
        <v>1122</v>
      </c>
      <c r="J18" s="7" t="s">
        <v>161</v>
      </c>
      <c r="K18" s="7" t="s">
        <v>552</v>
      </c>
      <c r="L18" s="15">
        <f t="shared" si="0"/>
        <v>4</v>
      </c>
      <c r="M18" s="47">
        <v>0</v>
      </c>
      <c r="N18" s="15">
        <f t="shared" si="1"/>
        <v>0</v>
      </c>
      <c r="O18" s="49"/>
      <c r="P18" s="1"/>
    </row>
    <row r="19" spans="1:16" ht="30" x14ac:dyDescent="0.25">
      <c r="A19" s="4" t="s">
        <v>418</v>
      </c>
      <c r="B19" s="6" t="s">
        <v>271</v>
      </c>
      <c r="C19" s="6" t="s">
        <v>143</v>
      </c>
      <c r="D19" s="4" t="s">
        <v>143</v>
      </c>
      <c r="E19" s="5" t="s">
        <v>138</v>
      </c>
      <c r="F19" s="4" t="s">
        <v>1227</v>
      </c>
      <c r="G19" s="4" t="s">
        <v>1124</v>
      </c>
      <c r="H19" s="6" t="s">
        <v>1125</v>
      </c>
      <c r="I19" s="6" t="s">
        <v>1126</v>
      </c>
      <c r="J19" s="4" t="s">
        <v>161</v>
      </c>
      <c r="K19" s="6" t="s">
        <v>552</v>
      </c>
      <c r="L19" s="13">
        <f t="shared" ref="L19" si="2">IF(K19="Would-Have",1,IF(K19="Could-Have",2,IF(K19="Should-Have",3,IF(K19="Must-Have",4,""))))</f>
        <v>4</v>
      </c>
      <c r="M19" s="46">
        <v>0</v>
      </c>
      <c r="N19" s="13">
        <f t="shared" ref="N19" si="3">L19*M19</f>
        <v>0</v>
      </c>
      <c r="O19" s="48"/>
      <c r="P19" s="1"/>
    </row>
    <row r="20" spans="1:16" ht="60" x14ac:dyDescent="0.25">
      <c r="A20" s="7" t="s">
        <v>7</v>
      </c>
      <c r="B20" s="9" t="s">
        <v>62</v>
      </c>
      <c r="C20" s="9" t="s">
        <v>142</v>
      </c>
      <c r="D20" s="7" t="s">
        <v>146</v>
      </c>
      <c r="E20" s="8" t="s">
        <v>48</v>
      </c>
      <c r="F20" s="7" t="s">
        <v>1227</v>
      </c>
      <c r="G20" s="7" t="s">
        <v>45</v>
      </c>
      <c r="H20" s="9" t="s">
        <v>411</v>
      </c>
      <c r="I20" s="9" t="s">
        <v>1127</v>
      </c>
      <c r="J20" s="7" t="s">
        <v>146</v>
      </c>
      <c r="K20" s="7" t="s">
        <v>552</v>
      </c>
      <c r="L20" s="15">
        <f t="shared" si="0"/>
        <v>4</v>
      </c>
      <c r="M20" s="47">
        <v>0</v>
      </c>
      <c r="N20" s="15">
        <f t="shared" si="1"/>
        <v>0</v>
      </c>
      <c r="O20" s="49"/>
      <c r="P20" s="1"/>
    </row>
    <row r="21" spans="1:16" ht="45" x14ac:dyDescent="0.25">
      <c r="A21" s="4" t="s">
        <v>418</v>
      </c>
      <c r="B21" s="6" t="s">
        <v>166</v>
      </c>
      <c r="C21" s="6" t="s">
        <v>306</v>
      </c>
      <c r="D21" s="4" t="s">
        <v>146</v>
      </c>
      <c r="E21" s="5" t="s">
        <v>138</v>
      </c>
      <c r="F21" s="4" t="s">
        <v>1227</v>
      </c>
      <c r="G21" s="4" t="s">
        <v>1185</v>
      </c>
      <c r="H21" s="6" t="s">
        <v>250</v>
      </c>
      <c r="I21" s="6" t="s">
        <v>1128</v>
      </c>
      <c r="J21" s="4" t="s">
        <v>157</v>
      </c>
      <c r="K21" s="6" t="s">
        <v>552</v>
      </c>
      <c r="L21" s="13">
        <f t="shared" si="0"/>
        <v>4</v>
      </c>
      <c r="M21" s="46">
        <v>0</v>
      </c>
      <c r="N21" s="13">
        <f t="shared" si="1"/>
        <v>0</v>
      </c>
      <c r="O21" s="48"/>
      <c r="P21" s="1"/>
    </row>
    <row r="22" spans="1:16" ht="30" x14ac:dyDescent="0.25">
      <c r="A22" s="7" t="s">
        <v>418</v>
      </c>
      <c r="B22" s="9" t="s">
        <v>166</v>
      </c>
      <c r="C22" s="9" t="s">
        <v>306</v>
      </c>
      <c r="D22" s="7" t="s">
        <v>146</v>
      </c>
      <c r="E22" s="8" t="s">
        <v>138</v>
      </c>
      <c r="F22" s="7" t="s">
        <v>1227</v>
      </c>
      <c r="G22" s="7" t="s">
        <v>1186</v>
      </c>
      <c r="H22" s="9" t="s">
        <v>251</v>
      </c>
      <c r="I22" s="9" t="s">
        <v>1129</v>
      </c>
      <c r="J22" s="7" t="s">
        <v>157</v>
      </c>
      <c r="K22" s="7" t="s">
        <v>552</v>
      </c>
      <c r="L22" s="15">
        <f t="shared" si="0"/>
        <v>4</v>
      </c>
      <c r="M22" s="47">
        <v>0</v>
      </c>
      <c r="N22" s="15">
        <f t="shared" si="1"/>
        <v>0</v>
      </c>
      <c r="O22" s="49"/>
      <c r="P22" s="1"/>
    </row>
    <row r="23" spans="1:16" ht="45" x14ac:dyDescent="0.25">
      <c r="A23" s="4" t="s">
        <v>418</v>
      </c>
      <c r="B23" s="6" t="s">
        <v>166</v>
      </c>
      <c r="C23" s="6" t="s">
        <v>306</v>
      </c>
      <c r="D23" s="4" t="s">
        <v>146</v>
      </c>
      <c r="E23" s="5" t="s">
        <v>138</v>
      </c>
      <c r="F23" s="4" t="s">
        <v>1227</v>
      </c>
      <c r="G23" s="4" t="s">
        <v>1187</v>
      </c>
      <c r="H23" s="6" t="s">
        <v>252</v>
      </c>
      <c r="I23" s="6" t="s">
        <v>1130</v>
      </c>
      <c r="J23" s="4" t="s">
        <v>157</v>
      </c>
      <c r="K23" s="6" t="s">
        <v>552</v>
      </c>
      <c r="L23" s="13">
        <f t="shared" si="0"/>
        <v>4</v>
      </c>
      <c r="M23" s="46">
        <v>0</v>
      </c>
      <c r="N23" s="13">
        <f t="shared" si="1"/>
        <v>0</v>
      </c>
      <c r="O23" s="48"/>
      <c r="P23" s="1"/>
    </row>
    <row r="24" spans="1:16" ht="30" x14ac:dyDescent="0.25">
      <c r="A24" s="7" t="s">
        <v>418</v>
      </c>
      <c r="B24" s="9" t="s">
        <v>166</v>
      </c>
      <c r="C24" s="9" t="s">
        <v>306</v>
      </c>
      <c r="D24" s="7" t="s">
        <v>146</v>
      </c>
      <c r="E24" s="8" t="s">
        <v>138</v>
      </c>
      <c r="F24" s="7" t="s">
        <v>1227</v>
      </c>
      <c r="G24" s="7" t="s">
        <v>1188</v>
      </c>
      <c r="H24" s="9" t="s">
        <v>256</v>
      </c>
      <c r="I24" s="9" t="s">
        <v>257</v>
      </c>
      <c r="J24" s="7" t="s">
        <v>157</v>
      </c>
      <c r="K24" s="7" t="s">
        <v>552</v>
      </c>
      <c r="L24" s="15">
        <f t="shared" si="0"/>
        <v>4</v>
      </c>
      <c r="M24" s="47">
        <v>0</v>
      </c>
      <c r="N24" s="15">
        <f t="shared" si="1"/>
        <v>0</v>
      </c>
      <c r="O24" s="49"/>
      <c r="P24" s="1"/>
    </row>
    <row r="25" spans="1:16" x14ac:dyDescent="0.25">
      <c r="N25" s="11">
        <f>SUM(N5:N24)</f>
        <v>0</v>
      </c>
    </row>
  </sheetData>
  <sheetProtection algorithmName="SHA-512" hashValue="ELnYUVM+fbl95f7Mc2sj/hIEDT7IG8HeI6ekrDFivw+wJNZdXB7oqQ6d2ND8fJ1lyBsBKCB3rHsI4ldbam6Eeg==" saltValue="tVS5TX3kHst3ls85o+H85A==" spinCount="100000" sheet="1" objects="1" scenarios="1"/>
  <autoFilter ref="A4:N16"/>
  <sortState ref="A5:O24">
    <sortCondition ref="B5:B24"/>
    <sortCondition ref="G5:G24"/>
  </sortState>
  <dataValidations count="2">
    <dataValidation type="list" allowBlank="1" showInputMessage="1" showErrorMessage="1" sqref="M5:M24">
      <formula1>"3,2,1,0"</formula1>
    </dataValidation>
    <dataValidation type="list" allowBlank="1" showInputMessage="1" showErrorMessage="1" sqref="K5:K24">
      <formula1>"Must-Have, Should-Have, Could-Have, Would-Have"</formula1>
    </dataValidation>
  </dataValidations>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4"/>
  <sheetViews>
    <sheetView zoomScaleNormal="100" workbookViewId="0">
      <pane ySplit="4" topLeftCell="A5" activePane="bottomLeft" state="frozen"/>
      <selection activeCell="J5" sqref="J5"/>
      <selection pane="bottomLeft" activeCell="A5" sqref="A5"/>
    </sheetView>
  </sheetViews>
  <sheetFormatPr defaultRowHeight="15" x14ac:dyDescent="0.25"/>
  <cols>
    <col min="1" max="1" width="17.7109375" style="1" customWidth="1"/>
    <col min="2" max="2" width="25.7109375" style="22" customWidth="1"/>
    <col min="3" max="5" width="10.7109375" style="1" customWidth="1"/>
    <col min="6" max="6" width="6.7109375" style="1" hidden="1" customWidth="1"/>
    <col min="7" max="7" width="10.7109375" style="1" customWidth="1"/>
    <col min="8" max="8" width="20.7109375" style="1" customWidth="1"/>
    <col min="9" max="9" width="52.7109375" style="1" customWidth="1"/>
    <col min="10" max="11" width="12.7109375" style="1" customWidth="1"/>
    <col min="12" max="12" width="12.7109375" style="11" customWidth="1"/>
    <col min="13" max="13" width="13.7109375" style="11" customWidth="1"/>
    <col min="14" max="14" width="12.7109375" style="11" customWidth="1"/>
    <col min="15" max="15" width="42.7109375" style="22" customWidth="1"/>
    <col min="16" max="16" width="9.140625" style="10"/>
    <col min="17" max="16384" width="9.140625" style="1"/>
  </cols>
  <sheetData>
    <row r="1" spans="1:16" ht="26.25" x14ac:dyDescent="0.4">
      <c r="A1" s="16" t="s">
        <v>127</v>
      </c>
      <c r="B1" s="21"/>
      <c r="C1" s="17"/>
      <c r="D1" s="17"/>
      <c r="E1" s="18"/>
      <c r="F1" s="18"/>
      <c r="G1" s="17"/>
      <c r="H1" s="17"/>
      <c r="I1" s="18"/>
      <c r="J1" s="17"/>
      <c r="K1" s="17"/>
      <c r="L1" s="19"/>
      <c r="M1" s="19"/>
      <c r="N1" s="19"/>
      <c r="O1" s="21"/>
    </row>
    <row r="2" spans="1:16" ht="26.25" x14ac:dyDescent="0.4">
      <c r="A2" s="16" t="s">
        <v>779</v>
      </c>
      <c r="B2" s="21"/>
      <c r="C2" s="17"/>
      <c r="D2" s="17"/>
      <c r="E2" s="18"/>
      <c r="F2" s="18"/>
      <c r="G2" s="17"/>
      <c r="H2" s="17"/>
      <c r="I2" s="17"/>
      <c r="J2" s="17"/>
      <c r="K2" s="17"/>
      <c r="L2" s="19"/>
      <c r="M2" s="19"/>
      <c r="N2" s="19"/>
      <c r="O2" s="21"/>
    </row>
    <row r="4" spans="1:16" s="2" customFormat="1" ht="61.5" customHeight="1" x14ac:dyDescent="0.25">
      <c r="A4" s="3" t="s">
        <v>12</v>
      </c>
      <c r="B4" s="3" t="s">
        <v>132</v>
      </c>
      <c r="C4" s="3" t="s">
        <v>141</v>
      </c>
      <c r="D4" s="3" t="s">
        <v>144</v>
      </c>
      <c r="E4" s="3" t="s">
        <v>80</v>
      </c>
      <c r="F4" s="3" t="s">
        <v>1217</v>
      </c>
      <c r="G4" s="3" t="s">
        <v>13</v>
      </c>
      <c r="H4" s="3" t="s">
        <v>117</v>
      </c>
      <c r="I4" s="3" t="s">
        <v>216</v>
      </c>
      <c r="J4" s="3" t="s">
        <v>278</v>
      </c>
      <c r="K4" s="3" t="s">
        <v>120</v>
      </c>
      <c r="L4" s="12" t="s">
        <v>556</v>
      </c>
      <c r="M4" s="45" t="s">
        <v>554</v>
      </c>
      <c r="N4" s="12" t="s">
        <v>555</v>
      </c>
      <c r="O4" s="3" t="s">
        <v>557</v>
      </c>
    </row>
    <row r="5" spans="1:16" s="10" customFormat="1" ht="45" x14ac:dyDescent="0.25">
      <c r="A5" s="4" t="s">
        <v>3</v>
      </c>
      <c r="B5" s="6" t="s">
        <v>526</v>
      </c>
      <c r="C5" s="6" t="s">
        <v>142</v>
      </c>
      <c r="D5" s="4" t="s">
        <v>146</v>
      </c>
      <c r="E5" s="5" t="s">
        <v>49</v>
      </c>
      <c r="F5" s="4" t="s">
        <v>1228</v>
      </c>
      <c r="G5" s="4" t="s">
        <v>22</v>
      </c>
      <c r="H5" s="6" t="s">
        <v>362</v>
      </c>
      <c r="I5" s="6" t="s">
        <v>1099</v>
      </c>
      <c r="J5" s="4" t="s">
        <v>156</v>
      </c>
      <c r="K5" s="6" t="s">
        <v>551</v>
      </c>
      <c r="L5" s="13">
        <f t="shared" ref="L5:L43" si="0">IF(K5="Would-Have",1,IF(K5="Could-Have",2,IF(K5="Should-Have",3,IF(K5="Must-Have",4,""))))</f>
        <v>3</v>
      </c>
      <c r="M5" s="46">
        <v>0</v>
      </c>
      <c r="N5" s="13">
        <f t="shared" ref="N5:N43" si="1">L5*M5</f>
        <v>0</v>
      </c>
      <c r="O5" s="48" t="s">
        <v>1173</v>
      </c>
      <c r="P5" s="1"/>
    </row>
    <row r="6" spans="1:16" s="10" customFormat="1" ht="45" x14ac:dyDescent="0.25">
      <c r="A6" s="7" t="s">
        <v>3</v>
      </c>
      <c r="B6" s="9" t="s">
        <v>526</v>
      </c>
      <c r="C6" s="9" t="s">
        <v>142</v>
      </c>
      <c r="D6" s="7" t="s">
        <v>146</v>
      </c>
      <c r="E6" s="8" t="s">
        <v>49</v>
      </c>
      <c r="F6" s="7" t="s">
        <v>1228</v>
      </c>
      <c r="G6" s="7" t="s">
        <v>83</v>
      </c>
      <c r="H6" s="9" t="s">
        <v>363</v>
      </c>
      <c r="I6" s="9" t="s">
        <v>1100</v>
      </c>
      <c r="J6" s="7" t="s">
        <v>156</v>
      </c>
      <c r="K6" s="7" t="s">
        <v>551</v>
      </c>
      <c r="L6" s="15">
        <f t="shared" si="0"/>
        <v>3</v>
      </c>
      <c r="M6" s="47">
        <v>0</v>
      </c>
      <c r="N6" s="15">
        <f t="shared" si="1"/>
        <v>0</v>
      </c>
      <c r="O6" s="50"/>
      <c r="P6" s="1"/>
    </row>
    <row r="7" spans="1:16" s="10" customFormat="1" ht="30" x14ac:dyDescent="0.25">
      <c r="A7" s="4" t="s">
        <v>3</v>
      </c>
      <c r="B7" s="6" t="s">
        <v>526</v>
      </c>
      <c r="C7" s="6" t="s">
        <v>142</v>
      </c>
      <c r="D7" s="4" t="s">
        <v>146</v>
      </c>
      <c r="E7" s="5" t="s">
        <v>49</v>
      </c>
      <c r="F7" s="4" t="s">
        <v>1228</v>
      </c>
      <c r="G7" s="4" t="s">
        <v>98</v>
      </c>
      <c r="H7" s="6" t="s">
        <v>364</v>
      </c>
      <c r="I7" s="6" t="s">
        <v>1101</v>
      </c>
      <c r="J7" s="4" t="s">
        <v>156</v>
      </c>
      <c r="K7" s="6" t="s">
        <v>552</v>
      </c>
      <c r="L7" s="13">
        <f t="shared" si="0"/>
        <v>4</v>
      </c>
      <c r="M7" s="46">
        <v>0</v>
      </c>
      <c r="N7" s="13">
        <f t="shared" si="1"/>
        <v>0</v>
      </c>
      <c r="O7" s="48"/>
      <c r="P7" s="1"/>
    </row>
    <row r="8" spans="1:16" s="10" customFormat="1" ht="30" x14ac:dyDescent="0.25">
      <c r="A8" s="7" t="s">
        <v>3</v>
      </c>
      <c r="B8" s="9" t="s">
        <v>526</v>
      </c>
      <c r="C8" s="9" t="s">
        <v>142</v>
      </c>
      <c r="D8" s="7" t="s">
        <v>146</v>
      </c>
      <c r="E8" s="8" t="s">
        <v>49</v>
      </c>
      <c r="F8" s="7" t="s">
        <v>1228</v>
      </c>
      <c r="G8" s="7" t="s">
        <v>108</v>
      </c>
      <c r="H8" s="9" t="s">
        <v>365</v>
      </c>
      <c r="I8" s="9" t="s">
        <v>1102</v>
      </c>
      <c r="J8" s="7" t="s">
        <v>156</v>
      </c>
      <c r="K8" s="7" t="s">
        <v>552</v>
      </c>
      <c r="L8" s="15">
        <f t="shared" si="0"/>
        <v>4</v>
      </c>
      <c r="M8" s="47">
        <v>0</v>
      </c>
      <c r="N8" s="15">
        <f t="shared" si="1"/>
        <v>0</v>
      </c>
      <c r="O8" s="50"/>
      <c r="P8" s="1"/>
    </row>
    <row r="9" spans="1:16" s="10" customFormat="1" ht="45" x14ac:dyDescent="0.25">
      <c r="A9" s="4" t="s">
        <v>3</v>
      </c>
      <c r="B9" s="6" t="s">
        <v>78</v>
      </c>
      <c r="C9" s="6" t="s">
        <v>142</v>
      </c>
      <c r="D9" s="4" t="s">
        <v>146</v>
      </c>
      <c r="E9" s="5" t="s">
        <v>48</v>
      </c>
      <c r="F9" s="4" t="s">
        <v>1228</v>
      </c>
      <c r="G9" s="4" t="s">
        <v>23</v>
      </c>
      <c r="H9" s="6" t="s">
        <v>366</v>
      </c>
      <c r="I9" s="6" t="s">
        <v>1103</v>
      </c>
      <c r="J9" s="4" t="s">
        <v>367</v>
      </c>
      <c r="K9" s="6" t="s">
        <v>551</v>
      </c>
      <c r="L9" s="13">
        <f t="shared" si="0"/>
        <v>3</v>
      </c>
      <c r="M9" s="46">
        <v>0</v>
      </c>
      <c r="N9" s="13">
        <f t="shared" si="1"/>
        <v>0</v>
      </c>
      <c r="O9" s="48"/>
      <c r="P9" s="1"/>
    </row>
    <row r="10" spans="1:16" s="10" customFormat="1" ht="30" x14ac:dyDescent="0.25">
      <c r="A10" s="7" t="s">
        <v>3</v>
      </c>
      <c r="B10" s="9" t="s">
        <v>78</v>
      </c>
      <c r="C10" s="9" t="s">
        <v>142</v>
      </c>
      <c r="D10" s="7" t="s">
        <v>146</v>
      </c>
      <c r="E10" s="8" t="s">
        <v>48</v>
      </c>
      <c r="F10" s="7" t="s">
        <v>1228</v>
      </c>
      <c r="G10" s="7" t="s">
        <v>527</v>
      </c>
      <c r="H10" s="9" t="s">
        <v>368</v>
      </c>
      <c r="I10" s="9" t="s">
        <v>1104</v>
      </c>
      <c r="J10" s="7" t="s">
        <v>367</v>
      </c>
      <c r="K10" s="7" t="s">
        <v>551</v>
      </c>
      <c r="L10" s="15">
        <f t="shared" si="0"/>
        <v>3</v>
      </c>
      <c r="M10" s="47">
        <v>0</v>
      </c>
      <c r="N10" s="15">
        <f t="shared" si="1"/>
        <v>0</v>
      </c>
      <c r="O10" s="50"/>
      <c r="P10" s="1"/>
    </row>
    <row r="11" spans="1:16" s="10" customFormat="1" ht="45" x14ac:dyDescent="0.25">
      <c r="A11" s="4" t="s">
        <v>3</v>
      </c>
      <c r="B11" s="6" t="s">
        <v>78</v>
      </c>
      <c r="C11" s="6" t="s">
        <v>142</v>
      </c>
      <c r="D11" s="4" t="s">
        <v>146</v>
      </c>
      <c r="E11" s="5" t="s">
        <v>48</v>
      </c>
      <c r="F11" s="4" t="s">
        <v>1228</v>
      </c>
      <c r="G11" s="4" t="s">
        <v>528</v>
      </c>
      <c r="H11" s="6" t="s">
        <v>369</v>
      </c>
      <c r="I11" s="6" t="s">
        <v>1105</v>
      </c>
      <c r="J11" s="4" t="s">
        <v>160</v>
      </c>
      <c r="K11" s="6" t="s">
        <v>552</v>
      </c>
      <c r="L11" s="13">
        <f t="shared" si="0"/>
        <v>4</v>
      </c>
      <c r="M11" s="46">
        <v>0</v>
      </c>
      <c r="N11" s="13">
        <f t="shared" si="1"/>
        <v>0</v>
      </c>
      <c r="O11" s="48"/>
      <c r="P11" s="1"/>
    </row>
    <row r="12" spans="1:16" s="10" customFormat="1" ht="30" x14ac:dyDescent="0.25">
      <c r="A12" s="7" t="s">
        <v>3</v>
      </c>
      <c r="B12" s="9" t="s">
        <v>78</v>
      </c>
      <c r="C12" s="9" t="s">
        <v>142</v>
      </c>
      <c r="D12" s="7" t="s">
        <v>146</v>
      </c>
      <c r="E12" s="8" t="s">
        <v>48</v>
      </c>
      <c r="F12" s="7" t="s">
        <v>1228</v>
      </c>
      <c r="G12" s="7" t="s">
        <v>529</v>
      </c>
      <c r="H12" s="9" t="s">
        <v>370</v>
      </c>
      <c r="I12" s="9" t="s">
        <v>1106</v>
      </c>
      <c r="J12" s="7" t="s">
        <v>160</v>
      </c>
      <c r="K12" s="7" t="s">
        <v>552</v>
      </c>
      <c r="L12" s="15">
        <f t="shared" si="0"/>
        <v>4</v>
      </c>
      <c r="M12" s="47">
        <v>0</v>
      </c>
      <c r="N12" s="15">
        <f t="shared" si="1"/>
        <v>0</v>
      </c>
      <c r="O12" s="50"/>
      <c r="P12" s="1"/>
    </row>
    <row r="13" spans="1:16" s="10" customFormat="1" ht="30" x14ac:dyDescent="0.25">
      <c r="A13" s="4" t="s">
        <v>3</v>
      </c>
      <c r="B13" s="6" t="s">
        <v>78</v>
      </c>
      <c r="C13" s="6" t="s">
        <v>142</v>
      </c>
      <c r="D13" s="4" t="s">
        <v>146</v>
      </c>
      <c r="E13" s="5" t="s">
        <v>48</v>
      </c>
      <c r="F13" s="4" t="s">
        <v>1228</v>
      </c>
      <c r="G13" s="4" t="s">
        <v>530</v>
      </c>
      <c r="H13" s="6" t="s">
        <v>371</v>
      </c>
      <c r="I13" s="6" t="s">
        <v>1107</v>
      </c>
      <c r="J13" s="4" t="s">
        <v>160</v>
      </c>
      <c r="K13" s="6" t="s">
        <v>552</v>
      </c>
      <c r="L13" s="13">
        <f t="shared" si="0"/>
        <v>4</v>
      </c>
      <c r="M13" s="46">
        <v>0</v>
      </c>
      <c r="N13" s="13">
        <f t="shared" si="1"/>
        <v>0</v>
      </c>
      <c r="O13" s="48"/>
      <c r="P13" s="1"/>
    </row>
    <row r="14" spans="1:16" s="10" customFormat="1" ht="45" x14ac:dyDescent="0.25">
      <c r="A14" s="7" t="s">
        <v>3</v>
      </c>
      <c r="B14" s="9" t="s">
        <v>73</v>
      </c>
      <c r="C14" s="9" t="s">
        <v>142</v>
      </c>
      <c r="D14" s="7" t="s">
        <v>146</v>
      </c>
      <c r="E14" s="8" t="s">
        <v>49</v>
      </c>
      <c r="F14" s="7" t="s">
        <v>1228</v>
      </c>
      <c r="G14" s="7" t="s">
        <v>24</v>
      </c>
      <c r="H14" s="9" t="s">
        <v>372</v>
      </c>
      <c r="I14" s="9" t="s">
        <v>1108</v>
      </c>
      <c r="J14" s="7" t="s">
        <v>346</v>
      </c>
      <c r="K14" s="7" t="s">
        <v>553</v>
      </c>
      <c r="L14" s="15">
        <f t="shared" si="0"/>
        <v>2</v>
      </c>
      <c r="M14" s="47">
        <v>0</v>
      </c>
      <c r="N14" s="15">
        <f t="shared" si="1"/>
        <v>0</v>
      </c>
      <c r="O14" s="50" t="s">
        <v>1175</v>
      </c>
      <c r="P14" s="1"/>
    </row>
    <row r="15" spans="1:16" s="10" customFormat="1" ht="30" x14ac:dyDescent="0.25">
      <c r="A15" s="4" t="s">
        <v>3</v>
      </c>
      <c r="B15" s="6" t="s">
        <v>455</v>
      </c>
      <c r="C15" s="6" t="s">
        <v>456</v>
      </c>
      <c r="D15" s="4" t="s">
        <v>143</v>
      </c>
      <c r="E15" s="5" t="s">
        <v>138</v>
      </c>
      <c r="F15" s="4" t="s">
        <v>1228</v>
      </c>
      <c r="G15" s="4" t="s">
        <v>25</v>
      </c>
      <c r="H15" s="6" t="s">
        <v>458</v>
      </c>
      <c r="I15" s="6" t="s">
        <v>451</v>
      </c>
      <c r="J15" s="4"/>
      <c r="K15" s="6" t="s">
        <v>552</v>
      </c>
      <c r="L15" s="13">
        <f t="shared" si="0"/>
        <v>4</v>
      </c>
      <c r="M15" s="46">
        <v>0</v>
      </c>
      <c r="N15" s="13">
        <f t="shared" si="1"/>
        <v>0</v>
      </c>
      <c r="O15" s="48"/>
      <c r="P15" s="1"/>
    </row>
    <row r="16" spans="1:16" s="10" customFormat="1" ht="60" x14ac:dyDescent="0.25">
      <c r="A16" s="7" t="s">
        <v>3</v>
      </c>
      <c r="B16" s="9" t="s">
        <v>455</v>
      </c>
      <c r="C16" s="9" t="s">
        <v>456</v>
      </c>
      <c r="D16" s="7" t="s">
        <v>143</v>
      </c>
      <c r="E16" s="8" t="s">
        <v>138</v>
      </c>
      <c r="F16" s="7" t="s">
        <v>1228</v>
      </c>
      <c r="G16" s="7" t="s">
        <v>84</v>
      </c>
      <c r="H16" s="9" t="s">
        <v>457</v>
      </c>
      <c r="I16" s="9" t="s">
        <v>1111</v>
      </c>
      <c r="J16" s="7"/>
      <c r="K16" s="7" t="s">
        <v>552</v>
      </c>
      <c r="L16" s="15">
        <f t="shared" si="0"/>
        <v>4</v>
      </c>
      <c r="M16" s="47">
        <v>0</v>
      </c>
      <c r="N16" s="15">
        <f t="shared" si="1"/>
        <v>0</v>
      </c>
      <c r="O16" s="50"/>
      <c r="P16" s="1"/>
    </row>
    <row r="17" spans="1:16" s="10" customFormat="1" ht="30" x14ac:dyDescent="0.25">
      <c r="A17" s="4" t="s">
        <v>3</v>
      </c>
      <c r="B17" s="6" t="s">
        <v>455</v>
      </c>
      <c r="C17" s="6" t="s">
        <v>456</v>
      </c>
      <c r="D17" s="4" t="s">
        <v>143</v>
      </c>
      <c r="E17" s="5" t="s">
        <v>138</v>
      </c>
      <c r="F17" s="4" t="s">
        <v>1228</v>
      </c>
      <c r="G17" s="4" t="s">
        <v>99</v>
      </c>
      <c r="H17" s="6" t="s">
        <v>459</v>
      </c>
      <c r="I17" s="6" t="s">
        <v>452</v>
      </c>
      <c r="J17" s="4"/>
      <c r="K17" s="6" t="s">
        <v>552</v>
      </c>
      <c r="L17" s="13">
        <f t="shared" si="0"/>
        <v>4</v>
      </c>
      <c r="M17" s="46">
        <v>0</v>
      </c>
      <c r="N17" s="13">
        <f t="shared" si="1"/>
        <v>0</v>
      </c>
      <c r="O17" s="48"/>
      <c r="P17" s="1"/>
    </row>
    <row r="18" spans="1:16" s="10" customFormat="1" ht="45" x14ac:dyDescent="0.25">
      <c r="A18" s="7" t="s">
        <v>3</v>
      </c>
      <c r="B18" s="9" t="s">
        <v>455</v>
      </c>
      <c r="C18" s="9" t="s">
        <v>456</v>
      </c>
      <c r="D18" s="7" t="s">
        <v>143</v>
      </c>
      <c r="E18" s="8" t="s">
        <v>138</v>
      </c>
      <c r="F18" s="7" t="s">
        <v>1228</v>
      </c>
      <c r="G18" s="7" t="s">
        <v>109</v>
      </c>
      <c r="H18" s="9" t="s">
        <v>460</v>
      </c>
      <c r="I18" s="9" t="s">
        <v>491</v>
      </c>
      <c r="J18" s="7"/>
      <c r="K18" s="7" t="s">
        <v>552</v>
      </c>
      <c r="L18" s="15">
        <f t="shared" si="0"/>
        <v>4</v>
      </c>
      <c r="M18" s="47">
        <v>0</v>
      </c>
      <c r="N18" s="15">
        <f t="shared" si="1"/>
        <v>0</v>
      </c>
      <c r="O18" s="50"/>
      <c r="P18" s="1"/>
    </row>
    <row r="19" spans="1:16" s="10" customFormat="1" ht="60" x14ac:dyDescent="0.25">
      <c r="A19" s="4" t="s">
        <v>3</v>
      </c>
      <c r="B19" s="6" t="s">
        <v>455</v>
      </c>
      <c r="C19" s="6" t="s">
        <v>456</v>
      </c>
      <c r="D19" s="4" t="s">
        <v>143</v>
      </c>
      <c r="E19" s="5" t="s">
        <v>138</v>
      </c>
      <c r="F19" s="4" t="s">
        <v>1228</v>
      </c>
      <c r="G19" s="4" t="s">
        <v>114</v>
      </c>
      <c r="H19" s="6" t="s">
        <v>461</v>
      </c>
      <c r="I19" s="6" t="s">
        <v>492</v>
      </c>
      <c r="J19" s="4"/>
      <c r="K19" s="6" t="s">
        <v>552</v>
      </c>
      <c r="L19" s="13">
        <f t="shared" si="0"/>
        <v>4</v>
      </c>
      <c r="M19" s="46">
        <v>0</v>
      </c>
      <c r="N19" s="13">
        <f t="shared" si="1"/>
        <v>0</v>
      </c>
      <c r="O19" s="48"/>
      <c r="P19" s="1"/>
    </row>
    <row r="20" spans="1:16" s="10" customFormat="1" ht="45" x14ac:dyDescent="0.25">
      <c r="A20" s="7" t="s">
        <v>3</v>
      </c>
      <c r="B20" s="9" t="s">
        <v>455</v>
      </c>
      <c r="C20" s="9" t="s">
        <v>456</v>
      </c>
      <c r="D20" s="7" t="s">
        <v>143</v>
      </c>
      <c r="E20" s="8" t="s">
        <v>138</v>
      </c>
      <c r="F20" s="7" t="s">
        <v>1228</v>
      </c>
      <c r="G20" s="7" t="s">
        <v>531</v>
      </c>
      <c r="H20" s="9" t="s">
        <v>462</v>
      </c>
      <c r="I20" s="9" t="s">
        <v>453</v>
      </c>
      <c r="J20" s="7"/>
      <c r="K20" s="7" t="s">
        <v>552</v>
      </c>
      <c r="L20" s="15">
        <f t="shared" si="0"/>
        <v>4</v>
      </c>
      <c r="M20" s="47">
        <v>0</v>
      </c>
      <c r="N20" s="15">
        <f t="shared" si="1"/>
        <v>0</v>
      </c>
      <c r="O20" s="50"/>
      <c r="P20" s="1"/>
    </row>
    <row r="21" spans="1:16" s="10" customFormat="1" ht="30" x14ac:dyDescent="0.25">
      <c r="A21" s="4" t="s">
        <v>3</v>
      </c>
      <c r="B21" s="6" t="s">
        <v>455</v>
      </c>
      <c r="C21" s="6" t="s">
        <v>456</v>
      </c>
      <c r="D21" s="4" t="s">
        <v>143</v>
      </c>
      <c r="E21" s="5" t="s">
        <v>138</v>
      </c>
      <c r="F21" s="4" t="s">
        <v>1228</v>
      </c>
      <c r="G21" s="4" t="s">
        <v>532</v>
      </c>
      <c r="H21" s="6" t="s">
        <v>463</v>
      </c>
      <c r="I21" s="6" t="s">
        <v>454</v>
      </c>
      <c r="J21" s="4"/>
      <c r="K21" s="6" t="s">
        <v>552</v>
      </c>
      <c r="L21" s="13">
        <f t="shared" si="0"/>
        <v>4</v>
      </c>
      <c r="M21" s="46">
        <v>0</v>
      </c>
      <c r="N21" s="13">
        <f t="shared" si="1"/>
        <v>0</v>
      </c>
      <c r="O21" s="48"/>
      <c r="P21" s="1"/>
    </row>
    <row r="22" spans="1:16" s="10" customFormat="1" ht="45" x14ac:dyDescent="0.25">
      <c r="A22" s="7" t="s">
        <v>3</v>
      </c>
      <c r="B22" s="9" t="s">
        <v>455</v>
      </c>
      <c r="C22" s="9" t="s">
        <v>456</v>
      </c>
      <c r="D22" s="7" t="s">
        <v>143</v>
      </c>
      <c r="E22" s="8" t="s">
        <v>138</v>
      </c>
      <c r="F22" s="7" t="s">
        <v>1228</v>
      </c>
      <c r="G22" s="7" t="s">
        <v>533</v>
      </c>
      <c r="H22" s="9" t="s">
        <v>495</v>
      </c>
      <c r="I22" s="9" t="s">
        <v>510</v>
      </c>
      <c r="J22" s="7"/>
      <c r="K22" s="7" t="s">
        <v>552</v>
      </c>
      <c r="L22" s="15">
        <f t="shared" si="0"/>
        <v>4</v>
      </c>
      <c r="M22" s="47">
        <v>0</v>
      </c>
      <c r="N22" s="15">
        <f t="shared" si="1"/>
        <v>0</v>
      </c>
      <c r="O22" s="50"/>
      <c r="P22" s="1"/>
    </row>
    <row r="23" spans="1:16" s="10" customFormat="1" ht="60" x14ac:dyDescent="0.25">
      <c r="A23" s="4" t="s">
        <v>3</v>
      </c>
      <c r="B23" s="6" t="s">
        <v>455</v>
      </c>
      <c r="C23" s="6" t="s">
        <v>456</v>
      </c>
      <c r="D23" s="4" t="s">
        <v>143</v>
      </c>
      <c r="E23" s="5" t="s">
        <v>138</v>
      </c>
      <c r="F23" s="4" t="s">
        <v>1228</v>
      </c>
      <c r="G23" s="4" t="s">
        <v>534</v>
      </c>
      <c r="H23" s="6" t="s">
        <v>464</v>
      </c>
      <c r="I23" s="6" t="s">
        <v>826</v>
      </c>
      <c r="J23" s="4"/>
      <c r="K23" s="6" t="s">
        <v>552</v>
      </c>
      <c r="L23" s="13">
        <f t="shared" si="0"/>
        <v>4</v>
      </c>
      <c r="M23" s="46">
        <v>0</v>
      </c>
      <c r="N23" s="13">
        <f t="shared" si="1"/>
        <v>0</v>
      </c>
      <c r="O23" s="48" t="s">
        <v>1174</v>
      </c>
      <c r="P23" s="1"/>
    </row>
    <row r="24" spans="1:16" s="10" customFormat="1" ht="60" x14ac:dyDescent="0.25">
      <c r="A24" s="7" t="s">
        <v>3</v>
      </c>
      <c r="B24" s="9" t="s">
        <v>455</v>
      </c>
      <c r="C24" s="9" t="s">
        <v>456</v>
      </c>
      <c r="D24" s="7" t="s">
        <v>143</v>
      </c>
      <c r="E24" s="8" t="s">
        <v>138</v>
      </c>
      <c r="F24" s="7" t="s">
        <v>1228</v>
      </c>
      <c r="G24" s="7" t="s">
        <v>535</v>
      </c>
      <c r="H24" s="9" t="s">
        <v>471</v>
      </c>
      <c r="I24" s="9" t="s">
        <v>1109</v>
      </c>
      <c r="J24" s="7"/>
      <c r="K24" s="7" t="s">
        <v>552</v>
      </c>
      <c r="L24" s="15">
        <f t="shared" si="0"/>
        <v>4</v>
      </c>
      <c r="M24" s="47">
        <v>0</v>
      </c>
      <c r="N24" s="15">
        <f t="shared" si="1"/>
        <v>0</v>
      </c>
      <c r="O24" s="50"/>
      <c r="P24" s="1"/>
    </row>
    <row r="25" spans="1:16" s="10" customFormat="1" ht="45" x14ac:dyDescent="0.25">
      <c r="A25" s="4" t="s">
        <v>3</v>
      </c>
      <c r="B25" s="6" t="s">
        <v>455</v>
      </c>
      <c r="C25" s="6" t="s">
        <v>456</v>
      </c>
      <c r="D25" s="4" t="s">
        <v>143</v>
      </c>
      <c r="E25" s="5" t="s">
        <v>138</v>
      </c>
      <c r="F25" s="4" t="s">
        <v>1228</v>
      </c>
      <c r="G25" s="4" t="s">
        <v>536</v>
      </c>
      <c r="H25" s="6" t="s">
        <v>472</v>
      </c>
      <c r="I25" s="6" t="s">
        <v>1110</v>
      </c>
      <c r="J25" s="4"/>
      <c r="K25" s="6" t="s">
        <v>552</v>
      </c>
      <c r="L25" s="13">
        <f t="shared" si="0"/>
        <v>4</v>
      </c>
      <c r="M25" s="46">
        <v>0</v>
      </c>
      <c r="N25" s="13">
        <f t="shared" si="1"/>
        <v>0</v>
      </c>
      <c r="O25" s="48"/>
      <c r="P25" s="1"/>
    </row>
    <row r="26" spans="1:16" s="10" customFormat="1" ht="45" x14ac:dyDescent="0.25">
      <c r="A26" s="7" t="s">
        <v>3</v>
      </c>
      <c r="B26" s="9" t="s">
        <v>455</v>
      </c>
      <c r="C26" s="9" t="s">
        <v>456</v>
      </c>
      <c r="D26" s="7" t="s">
        <v>143</v>
      </c>
      <c r="E26" s="8" t="s">
        <v>138</v>
      </c>
      <c r="F26" s="7" t="s">
        <v>1228</v>
      </c>
      <c r="G26" s="7" t="s">
        <v>537</v>
      </c>
      <c r="H26" s="9" t="s">
        <v>473</v>
      </c>
      <c r="I26" s="9" t="s">
        <v>468</v>
      </c>
      <c r="J26" s="7"/>
      <c r="K26" s="7" t="s">
        <v>552</v>
      </c>
      <c r="L26" s="15">
        <f t="shared" si="0"/>
        <v>4</v>
      </c>
      <c r="M26" s="47">
        <v>0</v>
      </c>
      <c r="N26" s="15">
        <f t="shared" si="1"/>
        <v>0</v>
      </c>
      <c r="O26" s="50"/>
      <c r="P26" s="1"/>
    </row>
    <row r="27" spans="1:16" s="10" customFormat="1" ht="75" x14ac:dyDescent="0.25">
      <c r="A27" s="4" t="s">
        <v>3</v>
      </c>
      <c r="B27" s="6" t="s">
        <v>455</v>
      </c>
      <c r="C27" s="6" t="s">
        <v>456</v>
      </c>
      <c r="D27" s="4" t="s">
        <v>143</v>
      </c>
      <c r="E27" s="5" t="s">
        <v>138</v>
      </c>
      <c r="F27" s="4" t="s">
        <v>1228</v>
      </c>
      <c r="G27" s="4" t="s">
        <v>538</v>
      </c>
      <c r="H27" s="6" t="s">
        <v>494</v>
      </c>
      <c r="I27" s="6" t="s">
        <v>493</v>
      </c>
      <c r="J27" s="4"/>
      <c r="K27" s="6" t="s">
        <v>552</v>
      </c>
      <c r="L27" s="13">
        <f t="shared" si="0"/>
        <v>4</v>
      </c>
      <c r="M27" s="46">
        <v>0</v>
      </c>
      <c r="N27" s="13">
        <f t="shared" si="1"/>
        <v>0</v>
      </c>
      <c r="O27" s="48"/>
      <c r="P27" s="1"/>
    </row>
    <row r="28" spans="1:16" s="10" customFormat="1" ht="45" x14ac:dyDescent="0.25">
      <c r="A28" s="7" t="s">
        <v>3</v>
      </c>
      <c r="B28" s="9" t="s">
        <v>455</v>
      </c>
      <c r="C28" s="9" t="s">
        <v>456</v>
      </c>
      <c r="D28" s="7" t="s">
        <v>143</v>
      </c>
      <c r="E28" s="8" t="s">
        <v>138</v>
      </c>
      <c r="F28" s="7" t="s">
        <v>1228</v>
      </c>
      <c r="G28" s="7" t="s">
        <v>539</v>
      </c>
      <c r="H28" s="9" t="s">
        <v>474</v>
      </c>
      <c r="I28" s="9" t="s">
        <v>469</v>
      </c>
      <c r="J28" s="7"/>
      <c r="K28" s="7" t="s">
        <v>552</v>
      </c>
      <c r="L28" s="15">
        <f t="shared" si="0"/>
        <v>4</v>
      </c>
      <c r="M28" s="47">
        <v>0</v>
      </c>
      <c r="N28" s="15">
        <f t="shared" si="1"/>
        <v>0</v>
      </c>
      <c r="O28" s="50"/>
      <c r="P28" s="1"/>
    </row>
    <row r="29" spans="1:16" s="10" customFormat="1" ht="45" x14ac:dyDescent="0.25">
      <c r="A29" s="4" t="s">
        <v>3</v>
      </c>
      <c r="B29" s="6" t="s">
        <v>455</v>
      </c>
      <c r="C29" s="6" t="s">
        <v>456</v>
      </c>
      <c r="D29" s="4" t="s">
        <v>143</v>
      </c>
      <c r="E29" s="5" t="s">
        <v>138</v>
      </c>
      <c r="F29" s="4" t="s">
        <v>1228</v>
      </c>
      <c r="G29" s="4" t="s">
        <v>540</v>
      </c>
      <c r="H29" s="6" t="s">
        <v>475</v>
      </c>
      <c r="I29" s="6" t="s">
        <v>470</v>
      </c>
      <c r="J29" s="4"/>
      <c r="K29" s="6" t="s">
        <v>552</v>
      </c>
      <c r="L29" s="13">
        <f t="shared" si="0"/>
        <v>4</v>
      </c>
      <c r="M29" s="46">
        <v>0</v>
      </c>
      <c r="N29" s="13">
        <f t="shared" si="1"/>
        <v>0</v>
      </c>
      <c r="O29" s="48"/>
      <c r="P29" s="1"/>
    </row>
    <row r="30" spans="1:16" s="10" customFormat="1" ht="30" x14ac:dyDescent="0.25">
      <c r="A30" s="7" t="s">
        <v>3</v>
      </c>
      <c r="B30" s="9" t="s">
        <v>455</v>
      </c>
      <c r="C30" s="9" t="s">
        <v>456</v>
      </c>
      <c r="D30" s="7" t="s">
        <v>143</v>
      </c>
      <c r="E30" s="8" t="s">
        <v>138</v>
      </c>
      <c r="F30" s="7" t="s">
        <v>1228</v>
      </c>
      <c r="G30" s="7" t="s">
        <v>541</v>
      </c>
      <c r="H30" s="9" t="s">
        <v>476</v>
      </c>
      <c r="I30" s="9" t="s">
        <v>496</v>
      </c>
      <c r="J30" s="7"/>
      <c r="K30" s="7" t="s">
        <v>552</v>
      </c>
      <c r="L30" s="15">
        <f t="shared" si="0"/>
        <v>4</v>
      </c>
      <c r="M30" s="47">
        <v>0</v>
      </c>
      <c r="N30" s="15">
        <f t="shared" si="1"/>
        <v>0</v>
      </c>
      <c r="O30" s="50"/>
      <c r="P30" s="1"/>
    </row>
    <row r="31" spans="1:16" s="10" customFormat="1" ht="45" x14ac:dyDescent="0.25">
      <c r="A31" s="4" t="s">
        <v>3</v>
      </c>
      <c r="B31" s="6" t="s">
        <v>455</v>
      </c>
      <c r="C31" s="6" t="s">
        <v>456</v>
      </c>
      <c r="D31" s="4" t="s">
        <v>143</v>
      </c>
      <c r="E31" s="5" t="s">
        <v>138</v>
      </c>
      <c r="F31" s="4" t="s">
        <v>1228</v>
      </c>
      <c r="G31" s="4" t="s">
        <v>542</v>
      </c>
      <c r="H31" s="6" t="s">
        <v>498</v>
      </c>
      <c r="I31" s="6" t="s">
        <v>497</v>
      </c>
      <c r="J31" s="4"/>
      <c r="K31" s="6" t="s">
        <v>552</v>
      </c>
      <c r="L31" s="13">
        <f t="shared" si="0"/>
        <v>4</v>
      </c>
      <c r="M31" s="46">
        <v>0</v>
      </c>
      <c r="N31" s="13">
        <f t="shared" si="1"/>
        <v>0</v>
      </c>
      <c r="O31" s="48"/>
      <c r="P31" s="1"/>
    </row>
    <row r="32" spans="1:16" s="10" customFormat="1" ht="60" x14ac:dyDescent="0.25">
      <c r="A32" s="7" t="s">
        <v>3</v>
      </c>
      <c r="B32" s="9" t="s">
        <v>455</v>
      </c>
      <c r="C32" s="9" t="s">
        <v>517</v>
      </c>
      <c r="D32" s="7" t="s">
        <v>143</v>
      </c>
      <c r="E32" s="8" t="s">
        <v>138</v>
      </c>
      <c r="F32" s="7" t="s">
        <v>1228</v>
      </c>
      <c r="G32" s="7" t="s">
        <v>543</v>
      </c>
      <c r="H32" s="9" t="s">
        <v>519</v>
      </c>
      <c r="I32" s="9" t="s">
        <v>511</v>
      </c>
      <c r="J32" s="7"/>
      <c r="K32" s="7" t="s">
        <v>552</v>
      </c>
      <c r="L32" s="15">
        <f t="shared" si="0"/>
        <v>4</v>
      </c>
      <c r="M32" s="47">
        <v>0</v>
      </c>
      <c r="N32" s="15">
        <f t="shared" si="1"/>
        <v>0</v>
      </c>
      <c r="O32" s="50"/>
      <c r="P32" s="1"/>
    </row>
    <row r="33" spans="1:16" s="10" customFormat="1" ht="45" x14ac:dyDescent="0.25">
      <c r="A33" s="4" t="s">
        <v>3</v>
      </c>
      <c r="B33" s="6" t="s">
        <v>455</v>
      </c>
      <c r="C33" s="6" t="s">
        <v>517</v>
      </c>
      <c r="D33" s="4" t="s">
        <v>143</v>
      </c>
      <c r="E33" s="5" t="s">
        <v>138</v>
      </c>
      <c r="F33" s="4" t="s">
        <v>1228</v>
      </c>
      <c r="G33" s="4" t="s">
        <v>544</v>
      </c>
      <c r="H33" s="6" t="s">
        <v>520</v>
      </c>
      <c r="I33" s="6" t="s">
        <v>518</v>
      </c>
      <c r="J33" s="4"/>
      <c r="K33" s="6" t="s">
        <v>552</v>
      </c>
      <c r="L33" s="13">
        <f t="shared" si="0"/>
        <v>4</v>
      </c>
      <c r="M33" s="46">
        <v>0</v>
      </c>
      <c r="N33" s="13">
        <f t="shared" si="1"/>
        <v>0</v>
      </c>
      <c r="O33" s="48"/>
      <c r="P33" s="1"/>
    </row>
    <row r="34" spans="1:16" s="10" customFormat="1" ht="30" x14ac:dyDescent="0.25">
      <c r="A34" s="7" t="s">
        <v>3</v>
      </c>
      <c r="B34" s="9" t="s">
        <v>455</v>
      </c>
      <c r="C34" s="9" t="s">
        <v>517</v>
      </c>
      <c r="D34" s="7" t="s">
        <v>143</v>
      </c>
      <c r="E34" s="8" t="s">
        <v>138</v>
      </c>
      <c r="F34" s="7" t="s">
        <v>1228</v>
      </c>
      <c r="G34" s="7" t="s">
        <v>545</v>
      </c>
      <c r="H34" s="9" t="s">
        <v>521</v>
      </c>
      <c r="I34" s="9" t="s">
        <v>512</v>
      </c>
      <c r="J34" s="7"/>
      <c r="K34" s="7" t="s">
        <v>552</v>
      </c>
      <c r="L34" s="15">
        <f t="shared" si="0"/>
        <v>4</v>
      </c>
      <c r="M34" s="47">
        <v>0</v>
      </c>
      <c r="N34" s="15">
        <f t="shared" si="1"/>
        <v>0</v>
      </c>
      <c r="O34" s="50"/>
      <c r="P34" s="1"/>
    </row>
    <row r="35" spans="1:16" s="10" customFormat="1" ht="30" x14ac:dyDescent="0.25">
      <c r="A35" s="4" t="s">
        <v>3</v>
      </c>
      <c r="B35" s="6" t="s">
        <v>455</v>
      </c>
      <c r="C35" s="6" t="s">
        <v>517</v>
      </c>
      <c r="D35" s="4" t="s">
        <v>143</v>
      </c>
      <c r="E35" s="5" t="s">
        <v>138</v>
      </c>
      <c r="F35" s="4" t="s">
        <v>1228</v>
      </c>
      <c r="G35" s="4" t="s">
        <v>546</v>
      </c>
      <c r="H35" s="6" t="s">
        <v>522</v>
      </c>
      <c r="I35" s="6" t="s">
        <v>513</v>
      </c>
      <c r="J35" s="4"/>
      <c r="K35" s="6" t="s">
        <v>552</v>
      </c>
      <c r="L35" s="13">
        <f t="shared" si="0"/>
        <v>4</v>
      </c>
      <c r="M35" s="46">
        <v>0</v>
      </c>
      <c r="N35" s="13">
        <f t="shared" si="1"/>
        <v>0</v>
      </c>
      <c r="O35" s="48"/>
      <c r="P35" s="1"/>
    </row>
    <row r="36" spans="1:16" s="10" customFormat="1" ht="30" x14ac:dyDescent="0.25">
      <c r="A36" s="7" t="s">
        <v>3</v>
      </c>
      <c r="B36" s="9" t="s">
        <v>455</v>
      </c>
      <c r="C36" s="9" t="s">
        <v>517</v>
      </c>
      <c r="D36" s="7" t="s">
        <v>143</v>
      </c>
      <c r="E36" s="8" t="s">
        <v>138</v>
      </c>
      <c r="F36" s="7" t="s">
        <v>1228</v>
      </c>
      <c r="G36" s="7" t="s">
        <v>547</v>
      </c>
      <c r="H36" s="9" t="s">
        <v>523</v>
      </c>
      <c r="I36" s="9" t="s">
        <v>514</v>
      </c>
      <c r="J36" s="7"/>
      <c r="K36" s="7" t="s">
        <v>552</v>
      </c>
      <c r="L36" s="15">
        <f t="shared" si="0"/>
        <v>4</v>
      </c>
      <c r="M36" s="47">
        <v>0</v>
      </c>
      <c r="N36" s="15">
        <f t="shared" si="1"/>
        <v>0</v>
      </c>
      <c r="O36" s="50"/>
      <c r="P36" s="1"/>
    </row>
    <row r="37" spans="1:16" s="10" customFormat="1" ht="30" x14ac:dyDescent="0.25">
      <c r="A37" s="4" t="s">
        <v>3</v>
      </c>
      <c r="B37" s="6" t="s">
        <v>455</v>
      </c>
      <c r="C37" s="6" t="s">
        <v>517</v>
      </c>
      <c r="D37" s="4" t="s">
        <v>143</v>
      </c>
      <c r="E37" s="5" t="s">
        <v>138</v>
      </c>
      <c r="F37" s="4" t="s">
        <v>1228</v>
      </c>
      <c r="G37" s="4" t="s">
        <v>548</v>
      </c>
      <c r="H37" s="6" t="s">
        <v>524</v>
      </c>
      <c r="I37" s="6" t="s">
        <v>515</v>
      </c>
      <c r="J37" s="4"/>
      <c r="K37" s="6" t="s">
        <v>552</v>
      </c>
      <c r="L37" s="13">
        <f t="shared" si="0"/>
        <v>4</v>
      </c>
      <c r="M37" s="46">
        <v>0</v>
      </c>
      <c r="N37" s="13">
        <f t="shared" si="1"/>
        <v>0</v>
      </c>
      <c r="O37" s="48"/>
      <c r="P37" s="1"/>
    </row>
    <row r="38" spans="1:16" s="10" customFormat="1" x14ac:dyDescent="0.25">
      <c r="A38" s="7" t="s">
        <v>3</v>
      </c>
      <c r="B38" s="9" t="s">
        <v>455</v>
      </c>
      <c r="C38" s="9" t="s">
        <v>517</v>
      </c>
      <c r="D38" s="7" t="s">
        <v>143</v>
      </c>
      <c r="E38" s="8" t="s">
        <v>138</v>
      </c>
      <c r="F38" s="7" t="s">
        <v>1228</v>
      </c>
      <c r="G38" s="7" t="s">
        <v>549</v>
      </c>
      <c r="H38" s="9" t="s">
        <v>525</v>
      </c>
      <c r="I38" s="9" t="s">
        <v>516</v>
      </c>
      <c r="J38" s="7"/>
      <c r="K38" s="7" t="s">
        <v>552</v>
      </c>
      <c r="L38" s="15">
        <f t="shared" si="0"/>
        <v>4</v>
      </c>
      <c r="M38" s="47">
        <v>0</v>
      </c>
      <c r="N38" s="15">
        <f t="shared" si="1"/>
        <v>0</v>
      </c>
      <c r="O38" s="50"/>
      <c r="P38" s="1"/>
    </row>
    <row r="39" spans="1:16" ht="30" x14ac:dyDescent="0.25">
      <c r="A39" s="4" t="s">
        <v>3</v>
      </c>
      <c r="B39" s="6" t="s">
        <v>455</v>
      </c>
      <c r="C39" s="6" t="s">
        <v>517</v>
      </c>
      <c r="D39" s="4" t="s">
        <v>143</v>
      </c>
      <c r="E39" s="5" t="s">
        <v>138</v>
      </c>
      <c r="F39" s="4" t="s">
        <v>1228</v>
      </c>
      <c r="G39" s="4" t="s">
        <v>550</v>
      </c>
      <c r="H39" s="6" t="s">
        <v>754</v>
      </c>
      <c r="I39" s="6" t="s">
        <v>753</v>
      </c>
      <c r="J39" s="4"/>
      <c r="K39" s="6" t="s">
        <v>552</v>
      </c>
      <c r="L39" s="13">
        <f t="shared" si="0"/>
        <v>4</v>
      </c>
      <c r="M39" s="46">
        <v>0</v>
      </c>
      <c r="N39" s="13">
        <f t="shared" si="1"/>
        <v>0</v>
      </c>
      <c r="O39" s="48"/>
      <c r="P39" s="1"/>
    </row>
    <row r="40" spans="1:16" ht="45" x14ac:dyDescent="0.25">
      <c r="A40" s="7" t="s">
        <v>3</v>
      </c>
      <c r="B40" s="9" t="s">
        <v>455</v>
      </c>
      <c r="C40" s="9" t="s">
        <v>517</v>
      </c>
      <c r="D40" s="7" t="s">
        <v>143</v>
      </c>
      <c r="E40" s="8" t="s">
        <v>138</v>
      </c>
      <c r="F40" s="7" t="s">
        <v>1228</v>
      </c>
      <c r="G40" s="7" t="s">
        <v>751</v>
      </c>
      <c r="H40" s="9" t="s">
        <v>755</v>
      </c>
      <c r="I40" s="9" t="s">
        <v>752</v>
      </c>
      <c r="J40" s="7"/>
      <c r="K40" s="7" t="s">
        <v>552</v>
      </c>
      <c r="L40" s="15">
        <f t="shared" si="0"/>
        <v>4</v>
      </c>
      <c r="M40" s="47">
        <v>0</v>
      </c>
      <c r="N40" s="15">
        <f t="shared" si="1"/>
        <v>0</v>
      </c>
      <c r="O40" s="50"/>
      <c r="P40" s="1"/>
    </row>
    <row r="41" spans="1:16" x14ac:dyDescent="0.25">
      <c r="A41" s="4" t="s">
        <v>3</v>
      </c>
      <c r="B41" s="6" t="s">
        <v>455</v>
      </c>
      <c r="C41" s="6" t="s">
        <v>517</v>
      </c>
      <c r="D41" s="4" t="s">
        <v>143</v>
      </c>
      <c r="E41" s="5" t="s">
        <v>138</v>
      </c>
      <c r="F41" s="4" t="s">
        <v>1228</v>
      </c>
      <c r="G41" s="4" t="s">
        <v>1136</v>
      </c>
      <c r="H41" s="6" t="s">
        <v>1137</v>
      </c>
      <c r="I41" s="6" t="s">
        <v>1138</v>
      </c>
      <c r="J41" s="4"/>
      <c r="K41" s="6" t="s">
        <v>552</v>
      </c>
      <c r="L41" s="13">
        <f t="shared" si="0"/>
        <v>4</v>
      </c>
      <c r="M41" s="46">
        <v>0</v>
      </c>
      <c r="N41" s="13">
        <f t="shared" si="1"/>
        <v>0</v>
      </c>
      <c r="O41" s="48"/>
      <c r="P41" s="1"/>
    </row>
    <row r="42" spans="1:16" ht="30" x14ac:dyDescent="0.25">
      <c r="A42" s="7" t="s">
        <v>3</v>
      </c>
      <c r="B42" s="9" t="s">
        <v>455</v>
      </c>
      <c r="C42" s="9" t="s">
        <v>517</v>
      </c>
      <c r="D42" s="7" t="s">
        <v>143</v>
      </c>
      <c r="E42" s="8" t="s">
        <v>138</v>
      </c>
      <c r="F42" s="7" t="s">
        <v>1228</v>
      </c>
      <c r="G42" s="7" t="s">
        <v>1139</v>
      </c>
      <c r="H42" s="9" t="s">
        <v>1140</v>
      </c>
      <c r="I42" s="9" t="s">
        <v>1141</v>
      </c>
      <c r="J42" s="7"/>
      <c r="K42" s="7" t="s">
        <v>552</v>
      </c>
      <c r="L42" s="15">
        <f t="shared" si="0"/>
        <v>4</v>
      </c>
      <c r="M42" s="47">
        <v>0</v>
      </c>
      <c r="N42" s="15">
        <f t="shared" si="1"/>
        <v>0</v>
      </c>
      <c r="O42" s="50"/>
      <c r="P42" s="1"/>
    </row>
    <row r="43" spans="1:16" ht="60" x14ac:dyDescent="0.25">
      <c r="A43" s="4" t="s">
        <v>3</v>
      </c>
      <c r="B43" s="6" t="s">
        <v>65</v>
      </c>
      <c r="C43" s="6" t="s">
        <v>142</v>
      </c>
      <c r="D43" s="4" t="s">
        <v>146</v>
      </c>
      <c r="E43" s="5" t="s">
        <v>48</v>
      </c>
      <c r="F43" s="4" t="s">
        <v>1228</v>
      </c>
      <c r="G43" s="4" t="s">
        <v>33</v>
      </c>
      <c r="H43" s="6" t="s">
        <v>819</v>
      </c>
      <c r="I43" s="6" t="s">
        <v>843</v>
      </c>
      <c r="J43" s="4"/>
      <c r="K43" s="6" t="s">
        <v>552</v>
      </c>
      <c r="L43" s="13">
        <f t="shared" si="0"/>
        <v>4</v>
      </c>
      <c r="M43" s="46">
        <v>0</v>
      </c>
      <c r="N43" s="13">
        <f t="shared" si="1"/>
        <v>0</v>
      </c>
      <c r="O43" s="48"/>
      <c r="P43" s="1"/>
    </row>
    <row r="44" spans="1:16" x14ac:dyDescent="0.25">
      <c r="N44" s="11">
        <f>SUM(N5:N43)</f>
        <v>0</v>
      </c>
    </row>
  </sheetData>
  <sheetProtection algorithmName="SHA-512" hashValue="uimtDCnaIXEXvylC6E7p2QsVTpUQ3ju3WfGfvJX6R390rv2VWxKMLtU8RvkeWHjq8T+NT8r0VBIdA8ueBQdcWg==" saltValue="byCMxRyqo4ML98cz2pCCcg==" spinCount="100000" sheet="1" objects="1" scenarios="1"/>
  <autoFilter ref="A4:N38"/>
  <sortState ref="A5:O43">
    <sortCondition ref="A5:A43"/>
    <sortCondition ref="G5:G43"/>
  </sortState>
  <dataValidations disablePrompts="1" count="2">
    <dataValidation type="list" allowBlank="1" showInputMessage="1" showErrorMessage="1" sqref="M5:M43">
      <formula1>"3,2,1,0"</formula1>
    </dataValidation>
    <dataValidation type="list" allowBlank="1" showInputMessage="1" showErrorMessage="1" sqref="K5:K43">
      <formula1>"Must-Have, Should-Have, Could-Have, Would-Have"</formula1>
    </dataValidation>
  </dataValidations>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zoomScaleNormal="100" workbookViewId="0">
      <pane ySplit="4" topLeftCell="A5" activePane="bottomLeft" state="frozen"/>
      <selection activeCell="J5" sqref="J5"/>
      <selection pane="bottomLeft" activeCell="E19" sqref="E19"/>
    </sheetView>
  </sheetViews>
  <sheetFormatPr defaultRowHeight="15" x14ac:dyDescent="0.25"/>
  <cols>
    <col min="1" max="1" width="17.7109375" style="1" customWidth="1"/>
    <col min="2" max="2" width="15.7109375" style="43" customWidth="1"/>
    <col min="3" max="9" width="15.7109375" style="33" customWidth="1"/>
    <col min="10" max="16384" width="9.140625" style="1"/>
  </cols>
  <sheetData>
    <row r="1" spans="1:9" ht="26.25" x14ac:dyDescent="0.4">
      <c r="A1" s="16" t="s">
        <v>127</v>
      </c>
      <c r="B1" s="38"/>
      <c r="C1" s="29"/>
      <c r="D1" s="29"/>
      <c r="E1" s="39"/>
      <c r="F1" s="39"/>
      <c r="G1" s="29"/>
      <c r="H1" s="29"/>
      <c r="I1" s="29"/>
    </row>
    <row r="2" spans="1:9" ht="26.25" x14ac:dyDescent="0.4">
      <c r="A2" s="16" t="s">
        <v>1234</v>
      </c>
      <c r="B2" s="38"/>
      <c r="C2" s="29"/>
      <c r="D2" s="29"/>
      <c r="E2" s="39"/>
      <c r="F2" s="39"/>
      <c r="G2" s="29"/>
      <c r="H2" s="29"/>
      <c r="I2" s="29"/>
    </row>
    <row r="4" spans="1:9" s="2" customFormat="1" ht="61.5" customHeight="1" x14ac:dyDescent="0.25">
      <c r="A4" s="3" t="s">
        <v>1236</v>
      </c>
      <c r="B4" s="30" t="s">
        <v>1221</v>
      </c>
      <c r="C4" s="30" t="s">
        <v>1222</v>
      </c>
      <c r="D4" s="30" t="s">
        <v>1235</v>
      </c>
      <c r="E4" s="30" t="s">
        <v>1224</v>
      </c>
      <c r="F4" s="30" t="s">
        <v>1226</v>
      </c>
      <c r="G4" s="30" t="s">
        <v>1227</v>
      </c>
      <c r="H4" s="30" t="s">
        <v>1228</v>
      </c>
      <c r="I4" s="30" t="s">
        <v>1238</v>
      </c>
    </row>
    <row r="5" spans="1:9" ht="30" customHeight="1" x14ac:dyDescent="0.25">
      <c r="A5" s="51" t="s">
        <v>1237</v>
      </c>
      <c r="B5" s="52">
        <f>'1. Core-Generic'!N30</f>
        <v>0</v>
      </c>
      <c r="C5" s="52">
        <f>'2. Core-Specific'!N130</f>
        <v>0</v>
      </c>
      <c r="D5" s="53">
        <f>'3a. Non-Funct (On-Premises)'!N37</f>
        <v>0</v>
      </c>
      <c r="E5" s="54">
        <f>'3b. Non-Funct (Hosted)'!N68</f>
        <v>0</v>
      </c>
      <c r="F5" s="53">
        <f>'4. Tendering'!N45</f>
        <v>0</v>
      </c>
      <c r="G5" s="53">
        <f>'5. Reporting'!N25</f>
        <v>0</v>
      </c>
      <c r="H5" s="52">
        <f>'6. Expenses'!N44</f>
        <v>0</v>
      </c>
      <c r="I5" s="52">
        <f>SUM(B5:H5)</f>
        <v>0</v>
      </c>
    </row>
  </sheetData>
  <autoFilter ref="A4:H5"/>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zoomScaleNormal="100" workbookViewId="0">
      <pane ySplit="2" topLeftCell="A3" activePane="bottomLeft" state="frozen"/>
      <selection pane="bottomLeft" activeCell="A3" sqref="A3"/>
    </sheetView>
  </sheetViews>
  <sheetFormatPr defaultRowHeight="15" x14ac:dyDescent="0.25"/>
  <cols>
    <col min="1" max="1" width="17.7109375" style="1" customWidth="1"/>
    <col min="2" max="2" width="17.7109375" style="22" customWidth="1"/>
    <col min="3" max="6" width="17.7109375" style="1" customWidth="1"/>
    <col min="7" max="7" width="10.7109375" style="1" customWidth="1"/>
    <col min="8" max="8" width="17.7109375" style="1" customWidth="1"/>
    <col min="9" max="10" width="23.7109375" style="1" customWidth="1"/>
    <col min="11" max="11" width="12.7109375" style="1" customWidth="1"/>
    <col min="12" max="12" width="12.7109375" style="11" customWidth="1"/>
    <col min="13" max="13" width="13.7109375" style="11" customWidth="1"/>
    <col min="14" max="14" width="12.7109375" style="11" customWidth="1"/>
    <col min="15" max="15" width="42.7109375" style="22" customWidth="1"/>
    <col min="16" max="16" width="9.140625" style="10"/>
    <col min="17" max="16384" width="9.140625" style="1"/>
  </cols>
  <sheetData>
    <row r="1" spans="1:16" ht="26.25" x14ac:dyDescent="0.4">
      <c r="A1" s="16" t="s">
        <v>127</v>
      </c>
      <c r="B1" s="21"/>
      <c r="C1" s="17"/>
      <c r="D1" s="17"/>
      <c r="E1" s="18"/>
      <c r="F1" s="18"/>
      <c r="G1" s="17"/>
      <c r="H1" s="17"/>
      <c r="I1" s="17"/>
      <c r="J1" s="17"/>
      <c r="K1" s="17"/>
      <c r="L1" s="17"/>
      <c r="M1" s="17"/>
      <c r="N1" s="17"/>
      <c r="O1" s="1"/>
      <c r="P1" s="1"/>
    </row>
    <row r="2" spans="1:16" ht="26.25" x14ac:dyDescent="0.4">
      <c r="A2" s="16" t="s">
        <v>1253</v>
      </c>
      <c r="B2" s="21"/>
      <c r="C2" s="17"/>
      <c r="D2" s="17"/>
      <c r="E2" s="18"/>
      <c r="F2" s="18"/>
      <c r="G2" s="17"/>
      <c r="H2" s="17"/>
      <c r="I2" s="17"/>
      <c r="J2" s="17"/>
      <c r="K2" s="17"/>
      <c r="L2" s="17"/>
      <c r="M2" s="17"/>
      <c r="N2" s="17"/>
      <c r="O2" s="1"/>
      <c r="P2" s="1"/>
    </row>
    <row r="4" spans="1:16" x14ac:dyDescent="0.25">
      <c r="A4" s="44" t="s">
        <v>1254</v>
      </c>
      <c r="H4" s="44" t="s">
        <v>1255</v>
      </c>
      <c r="I4" s="22"/>
      <c r="L4" s="1"/>
      <c r="M4" s="1"/>
      <c r="N4" s="1"/>
      <c r="O4" s="1"/>
    </row>
    <row r="5" spans="1:16" x14ac:dyDescent="0.25">
      <c r="A5" s="55"/>
      <c r="B5" s="57"/>
      <c r="C5" s="68" t="s">
        <v>1239</v>
      </c>
      <c r="D5" s="68" t="s">
        <v>1239</v>
      </c>
      <c r="E5" s="68" t="s">
        <v>1239</v>
      </c>
      <c r="F5" s="68" t="s">
        <v>1240</v>
      </c>
      <c r="I5" s="22"/>
      <c r="L5" s="1"/>
      <c r="M5" s="1"/>
      <c r="N5" s="1"/>
      <c r="O5" s="1"/>
    </row>
    <row r="6" spans="1:16" ht="105" x14ac:dyDescent="0.25">
      <c r="A6" s="3" t="s">
        <v>1236</v>
      </c>
      <c r="B6" s="3" t="s">
        <v>1241</v>
      </c>
      <c r="C6" s="30" t="s">
        <v>1242</v>
      </c>
      <c r="D6" s="30" t="s">
        <v>1249</v>
      </c>
      <c r="E6" s="30" t="s">
        <v>1250</v>
      </c>
      <c r="F6" s="30" t="s">
        <v>1243</v>
      </c>
      <c r="H6" s="3" t="s">
        <v>1236</v>
      </c>
      <c r="I6" s="3" t="s">
        <v>1251</v>
      </c>
      <c r="J6" s="3" t="s">
        <v>1252</v>
      </c>
      <c r="K6" s="10"/>
      <c r="L6" s="10"/>
      <c r="M6" s="10"/>
      <c r="N6" s="10"/>
      <c r="O6" s="10"/>
    </row>
    <row r="7" spans="1:16" ht="20.100000000000001" customHeight="1" x14ac:dyDescent="0.25">
      <c r="A7" s="67" t="s">
        <v>1244</v>
      </c>
      <c r="B7" s="58" t="s">
        <v>1245</v>
      </c>
      <c r="C7" s="66"/>
      <c r="D7" s="66"/>
      <c r="E7" s="66"/>
      <c r="F7" s="66"/>
      <c r="H7" s="56" t="s">
        <v>1244</v>
      </c>
      <c r="I7" s="71"/>
      <c r="J7" s="71"/>
      <c r="L7" s="1"/>
      <c r="M7" s="1"/>
      <c r="N7" s="1"/>
      <c r="O7" s="1"/>
      <c r="P7" s="1"/>
    </row>
    <row r="8" spans="1:16" ht="20.100000000000001" customHeight="1" x14ac:dyDescent="0.25">
      <c r="A8" s="67" t="s">
        <v>1246</v>
      </c>
      <c r="B8" s="58">
        <v>25</v>
      </c>
      <c r="C8" s="66"/>
      <c r="D8" s="66"/>
      <c r="E8" s="66"/>
      <c r="F8" s="66"/>
      <c r="H8" s="56" t="s">
        <v>1246</v>
      </c>
      <c r="I8" s="71"/>
      <c r="J8" s="71"/>
      <c r="L8" s="1"/>
      <c r="M8" s="1"/>
      <c r="N8" s="1"/>
      <c r="O8" s="1"/>
      <c r="P8" s="1"/>
    </row>
    <row r="9" spans="1:16" ht="20.100000000000001" customHeight="1" x14ac:dyDescent="0.25">
      <c r="A9" s="67" t="s">
        <v>139</v>
      </c>
      <c r="B9" s="58">
        <v>10</v>
      </c>
      <c r="C9" s="66"/>
      <c r="D9" s="66"/>
      <c r="E9" s="66"/>
      <c r="F9" s="66"/>
      <c r="H9" s="56" t="s">
        <v>139</v>
      </c>
      <c r="I9" s="71"/>
      <c r="J9" s="71"/>
      <c r="L9" s="1"/>
      <c r="M9" s="1"/>
      <c r="N9" s="1"/>
      <c r="O9" s="1"/>
      <c r="P9" s="1"/>
    </row>
    <row r="10" spans="1:16" ht="20.100000000000001" customHeight="1" x14ac:dyDescent="0.25">
      <c r="A10" s="67" t="s">
        <v>7</v>
      </c>
      <c r="B10" s="58">
        <v>25</v>
      </c>
      <c r="C10" s="66"/>
      <c r="D10" s="66"/>
      <c r="E10" s="66"/>
      <c r="F10" s="66"/>
      <c r="H10" s="56" t="s">
        <v>7</v>
      </c>
      <c r="I10" s="71"/>
      <c r="J10" s="71"/>
      <c r="L10" s="1"/>
      <c r="M10" s="1"/>
      <c r="N10" s="1"/>
      <c r="O10" s="1"/>
      <c r="P10" s="1"/>
    </row>
    <row r="11" spans="1:16" ht="20.100000000000001" customHeight="1" x14ac:dyDescent="0.25">
      <c r="A11" s="67" t="s">
        <v>3</v>
      </c>
      <c r="B11" s="59">
        <v>1000</v>
      </c>
      <c r="C11" s="66"/>
      <c r="D11" s="66"/>
      <c r="E11" s="66"/>
      <c r="F11" s="66"/>
      <c r="H11" s="56" t="s">
        <v>3</v>
      </c>
      <c r="I11" s="71"/>
      <c r="J11" s="71"/>
      <c r="L11" s="1"/>
      <c r="M11" s="1"/>
      <c r="N11" s="1"/>
      <c r="O11" s="1"/>
      <c r="P11" s="1"/>
    </row>
    <row r="12" spans="1:16" ht="20.100000000000001" customHeight="1" x14ac:dyDescent="0.25">
      <c r="A12" s="67" t="s">
        <v>1248</v>
      </c>
      <c r="B12" s="59"/>
      <c r="C12" s="63">
        <f>SUM(C7:C11)</f>
        <v>0</v>
      </c>
      <c r="D12" s="63">
        <f t="shared" ref="D12:F12" si="0">SUM(D7:D11)</f>
        <v>0</v>
      </c>
      <c r="E12" s="63">
        <f t="shared" si="0"/>
        <v>0</v>
      </c>
      <c r="F12" s="63">
        <f t="shared" si="0"/>
        <v>0</v>
      </c>
      <c r="H12" s="67" t="s">
        <v>1248</v>
      </c>
      <c r="I12" s="72">
        <f>SUM(I7:I11)</f>
        <v>0</v>
      </c>
      <c r="J12" s="72">
        <f>SUM(J7:J11)</f>
        <v>0</v>
      </c>
      <c r="L12" s="1"/>
      <c r="M12" s="1"/>
      <c r="N12" s="1"/>
      <c r="O12" s="1"/>
      <c r="P12" s="1"/>
    </row>
    <row r="13" spans="1:16" ht="20.100000000000001" customHeight="1" x14ac:dyDescent="0.25">
      <c r="A13" s="62"/>
      <c r="B13" s="60"/>
      <c r="C13" s="64"/>
      <c r="D13" s="64"/>
      <c r="E13" s="61">
        <f>SUM(C12:E12)</f>
        <v>0</v>
      </c>
      <c r="F13" s="61">
        <f>F12</f>
        <v>0</v>
      </c>
      <c r="H13" s="65" t="s">
        <v>1247</v>
      </c>
      <c r="I13" s="22"/>
      <c r="L13" s="1"/>
      <c r="M13" s="1"/>
      <c r="N13" s="1"/>
      <c r="O13" s="1"/>
      <c r="P13" s="1"/>
    </row>
    <row r="14" spans="1:16" x14ac:dyDescent="0.25">
      <c r="A14" s="65" t="s">
        <v>1247</v>
      </c>
      <c r="B14" s="35"/>
      <c r="C14"/>
      <c r="D14"/>
      <c r="E14"/>
      <c r="F14"/>
    </row>
    <row r="15" spans="1:16" x14ac:dyDescent="0.25">
      <c r="A15" s="65"/>
      <c r="B15" s="35"/>
      <c r="C15"/>
      <c r="D15"/>
      <c r="E15"/>
      <c r="F15"/>
    </row>
    <row r="16" spans="1:16" x14ac:dyDescent="0.25">
      <c r="B16" s="1"/>
    </row>
    <row r="17" spans="2:15" x14ac:dyDescent="0.25">
      <c r="B17" s="1"/>
    </row>
    <row r="18" spans="2:15" s="10" customFormat="1" x14ac:dyDescent="0.25">
      <c r="L18" s="69"/>
      <c r="M18" s="69"/>
      <c r="N18" s="69"/>
      <c r="O18" s="70"/>
    </row>
    <row r="19" spans="2:15" ht="20.100000000000001" customHeight="1" x14ac:dyDescent="0.25">
      <c r="B19" s="1"/>
    </row>
    <row r="20" spans="2:15" ht="20.100000000000001" customHeight="1" x14ac:dyDescent="0.25">
      <c r="B20" s="1"/>
    </row>
    <row r="21" spans="2:15" ht="20.100000000000001" customHeight="1" x14ac:dyDescent="0.25">
      <c r="B21" s="1"/>
    </row>
    <row r="22" spans="2:15" ht="20.100000000000001" customHeight="1" x14ac:dyDescent="0.25">
      <c r="B22" s="1"/>
    </row>
    <row r="23" spans="2:15" ht="20.100000000000001" customHeight="1" x14ac:dyDescent="0.25">
      <c r="B23" s="1"/>
    </row>
    <row r="24" spans="2:15" ht="20.100000000000001" customHeight="1" x14ac:dyDescent="0.25">
      <c r="B24" s="1"/>
    </row>
    <row r="25" spans="2:15" x14ac:dyDescent="0.25">
      <c r="B25" s="1"/>
    </row>
  </sheetData>
  <sheetProtection algorithmName="SHA-512" hashValue="7dN9RFwyz9XBZ6968sp6GFrtdPVZUjlQ4aGsHyj3Rr/2RkkXmn6/Op6v9zFEBBYAHRz/IMuKrrvzIKmebWzoNQ==" saltValue="/yfcP2eKppUYdr79BWSpRg==" spinCount="100000" sheet="1" objects="1" scenarios="1"/>
  <pageMargins left="0.39370078740157483" right="0" top="0.39370078740157483" bottom="0.59055118110236227" header="0.19685039370078741" footer="0.39370078740157483"/>
  <pageSetup paperSize="9" scale="70" orientation="landscape" r:id="rId1"/>
  <headerFooter>
    <oddFooter>&amp;L&amp;Z&amp;F/&amp;F
&amp;C
&amp;P / &amp;N&amp;R
&amp;D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22</vt:i4>
      </vt:variant>
    </vt:vector>
  </HeadingPairs>
  <TitlesOfParts>
    <vt:vector size="35" baseType="lpstr">
      <vt:lpstr>1. Core-Generic</vt:lpstr>
      <vt:lpstr>2. Core-Specific</vt:lpstr>
      <vt:lpstr>3a. Non-Funct (On-Premises)</vt:lpstr>
      <vt:lpstr>3b. Non-Funct (Hosted)</vt:lpstr>
      <vt:lpstr>4. Tendering</vt:lpstr>
      <vt:lpstr>5. Reporting</vt:lpstr>
      <vt:lpstr>6. Expenses</vt:lpstr>
      <vt:lpstr>Evaluation</vt:lpstr>
      <vt:lpstr>Pricing Schedule</vt:lpstr>
      <vt:lpstr>Consolidated</vt:lpstr>
      <vt:lpstr>PT</vt:lpstr>
      <vt:lpstr>3 Non-Funct (Not Yet Separated)</vt:lpstr>
      <vt:lpstr>Cloud Hosting</vt:lpstr>
      <vt:lpstr>'2. Core-Specific'!Print_Area</vt:lpstr>
      <vt:lpstr>'3 Non-Funct (Not Yet Separated)'!Print_Area</vt:lpstr>
      <vt:lpstr>'3a. Non-Funct (On-Premises)'!Print_Area</vt:lpstr>
      <vt:lpstr>'3b. Non-Funct (Hosted)'!Print_Area</vt:lpstr>
      <vt:lpstr>'4. Tendering'!Print_Area</vt:lpstr>
      <vt:lpstr>'5. Reporting'!Print_Area</vt:lpstr>
      <vt:lpstr>'6. Expenses'!Print_Area</vt:lpstr>
      <vt:lpstr>Consolidated!Print_Area</vt:lpstr>
      <vt:lpstr>Evaluation!Print_Area</vt:lpstr>
      <vt:lpstr>'Pricing Schedule'!Print_Area</vt:lpstr>
      <vt:lpstr>PT!Print_Area</vt:lpstr>
      <vt:lpstr>'2. Core-Specific'!Print_Titles</vt:lpstr>
      <vt:lpstr>'3 Non-Funct (Not Yet Separated)'!Print_Titles</vt:lpstr>
      <vt:lpstr>'3a. Non-Funct (On-Premises)'!Print_Titles</vt:lpstr>
      <vt:lpstr>'3b. Non-Funct (Hosted)'!Print_Titles</vt:lpstr>
      <vt:lpstr>'4. Tendering'!Print_Titles</vt:lpstr>
      <vt:lpstr>'5. Reporting'!Print_Titles</vt:lpstr>
      <vt:lpstr>'6. Expenses'!Print_Titles</vt:lpstr>
      <vt:lpstr>Consolidated!Print_Titles</vt:lpstr>
      <vt:lpstr>Evaluation!Print_Titles</vt:lpstr>
      <vt:lpstr>'Pricing Schedule'!Print_Titles</vt:lpstr>
      <vt:lpstr>PT!Print_Titles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Laurence West (020 7167 6112)</dc:creator>
  <cp:lastModifiedBy>David Robins</cp:lastModifiedBy>
  <cp:lastPrinted>2016-03-16T14:07:21Z</cp:lastPrinted>
  <dcterms:created xsi:type="dcterms:W3CDTF">2015-08-14T08:33:48Z</dcterms:created>
  <dcterms:modified xsi:type="dcterms:W3CDTF">2016-04-26T13:44:48Z</dcterms:modified>
</cp:coreProperties>
</file>